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showInkAnnotation="0" defaultThemeVersion="124226"/>
  <xr:revisionPtr revIDLastSave="3" documentId="8_{A36D6E17-BD30-4823-A67A-9D2350C64E62}" xr6:coauthVersionLast="47" xr6:coauthVersionMax="47" xr10:uidLastSave="{F260A4CD-C42D-4B1A-B4D4-66C9B9464695}"/>
  <bookViews>
    <workbookView xWindow="-120" yWindow="-120" windowWidth="29040" windowHeight="17640" tabRatio="724" xr2:uid="{00000000-000D-0000-FFFF-FFFF00000000}"/>
  </bookViews>
  <sheets>
    <sheet name="EEI Metrics" sheetId="3" r:id="rId1"/>
    <sheet name="EEI Definitions" sheetId="8" r:id="rId2"/>
    <sheet name="Emissions Reduction Goals" sheetId="15" r:id="rId3"/>
    <sheet name="AGA Metrics" sheetId="14" r:id="rId4"/>
    <sheet name="AGA GHG Worksheet" sheetId="13" r:id="rId5"/>
    <sheet name="EEI GHG Worksheet" sheetId="9" r:id="rId6"/>
    <sheet name="EEI Criteria Worksheet" sheetId="10" r:id="rId7"/>
    <sheet name="Hidden_Lists" sheetId="11" state="hidden" r:id="rId8"/>
  </sheets>
  <externalReferences>
    <externalReference r:id="rId9"/>
  </externalReferences>
  <definedNames>
    <definedName name="_Hlk11759513" localSheetId="4">'AGA GHG Worksheet'!#REF!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st_GenerationBasis" localSheetId="4">[1]Hidden_Lists!$D$7:$D$9</definedName>
    <definedName name="list_GenerationBasis">Hidden_Lists!$D$7:$D$9</definedName>
    <definedName name="_xlnm.Print_Area" localSheetId="4">'AGA GHG Worksheet'!$A$5:$Y$37</definedName>
    <definedName name="_xlnm.Print_Area" localSheetId="1">'EEI Definitions'!$A$1:$P$109</definedName>
    <definedName name="_xlnm.Print_Area" localSheetId="0">'EEI Metrics'!$A$1:$V$195</definedName>
    <definedName name="_xlnm.Print_Titles" localSheetId="4">'AGA GHG Worksheet'!$5:$13</definedName>
    <definedName name="_xlnm.Print_Titles" localSheetId="1">'EEI Definitions'!$1:$4</definedName>
    <definedName name="_xlnm.Print_Titles" localSheetId="0">'EEI Metrics'!$1:$15</definedName>
    <definedName name="Z_92024487_856B_4888_AB2E_741D189FC906_.wvu.PrintArea" localSheetId="4" hidden="1">'AGA GHG Worksheet'!$A$5:$Y$37</definedName>
    <definedName name="Z_92024487_856B_4888_AB2E_741D189FC906_.wvu.PrintTitles" localSheetId="4" hidden="1">'AGA GHG Worksheet'!$5:$13</definedName>
    <definedName name="Z_96389CB2_2D7B_4774_AC67_F2D68A3523AA_.wvu.PrintArea" localSheetId="4" hidden="1">'AGA GHG Worksheet'!$A$5:$Y$37</definedName>
    <definedName name="Z_96389CB2_2D7B_4774_AC67_F2D68A3523AA_.wvu.PrintTitles" localSheetId="4" hidden="1">'AGA GHG Worksheet'!$5:$13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0" i="13" l="1"/>
  <c r="O30" i="13"/>
  <c r="L30" i="13"/>
  <c r="I30" i="13"/>
  <c r="F30" i="13"/>
  <c r="R76" i="14" l="1"/>
  <c r="R70" i="14"/>
  <c r="R65" i="14"/>
  <c r="R59" i="14"/>
  <c r="R58" i="14"/>
  <c r="R57" i="14"/>
  <c r="R56" i="14"/>
  <c r="R55" i="14"/>
  <c r="R54" i="14"/>
  <c r="R53" i="14"/>
  <c r="R52" i="14"/>
  <c r="R46" i="14"/>
  <c r="R45" i="14"/>
  <c r="R44" i="14"/>
  <c r="R43" i="14"/>
  <c r="R42" i="14"/>
  <c r="R41" i="14"/>
  <c r="R40" i="14"/>
  <c r="R39" i="14"/>
  <c r="O76" i="14"/>
  <c r="O70" i="14"/>
  <c r="O65" i="14"/>
  <c r="O59" i="14"/>
  <c r="O58" i="14"/>
  <c r="O57" i="14"/>
  <c r="O56" i="14"/>
  <c r="O55" i="14"/>
  <c r="O54" i="14"/>
  <c r="O53" i="14"/>
  <c r="O52" i="14"/>
  <c r="O46" i="14"/>
  <c r="O45" i="14"/>
  <c r="O44" i="14"/>
  <c r="O43" i="14"/>
  <c r="O42" i="14"/>
  <c r="O41" i="14"/>
  <c r="O40" i="14"/>
  <c r="O39" i="14"/>
  <c r="L76" i="14"/>
  <c r="L70" i="14"/>
  <c r="L65" i="14"/>
  <c r="L59" i="14"/>
  <c r="L58" i="14"/>
  <c r="L57" i="14"/>
  <c r="L56" i="14"/>
  <c r="L55" i="14"/>
  <c r="L54" i="14"/>
  <c r="L53" i="14"/>
  <c r="L52" i="14"/>
  <c r="L46" i="14"/>
  <c r="L45" i="14"/>
  <c r="L44" i="14"/>
  <c r="L43" i="14"/>
  <c r="L42" i="14"/>
  <c r="L41" i="14"/>
  <c r="L40" i="14"/>
  <c r="L39" i="14"/>
  <c r="I76" i="14"/>
  <c r="I70" i="14"/>
  <c r="I65" i="14"/>
  <c r="I59" i="14"/>
  <c r="I58" i="14"/>
  <c r="I57" i="14"/>
  <c r="I56" i="14"/>
  <c r="I55" i="14"/>
  <c r="I54" i="14"/>
  <c r="I53" i="14"/>
  <c r="I52" i="14"/>
  <c r="I46" i="14"/>
  <c r="I45" i="14"/>
  <c r="I44" i="14"/>
  <c r="I43" i="14"/>
  <c r="I42" i="14"/>
  <c r="I41" i="14"/>
  <c r="I40" i="14"/>
  <c r="I39" i="14"/>
  <c r="F76" i="14"/>
  <c r="F70" i="14"/>
  <c r="F65" i="14"/>
  <c r="F59" i="14"/>
  <c r="F58" i="14"/>
  <c r="F57" i="14"/>
  <c r="F56" i="14"/>
  <c r="F55" i="14"/>
  <c r="F54" i="14"/>
  <c r="F53" i="14"/>
  <c r="F52" i="14"/>
  <c r="F46" i="14"/>
  <c r="F45" i="14"/>
  <c r="F44" i="14"/>
  <c r="F43" i="14"/>
  <c r="F42" i="14"/>
  <c r="F41" i="14"/>
  <c r="F40" i="14"/>
  <c r="F39" i="14"/>
  <c r="R80" i="13"/>
  <c r="R81" i="13" s="1"/>
  <c r="O80" i="13"/>
  <c r="L80" i="13"/>
  <c r="L81" i="13" s="1"/>
  <c r="I80" i="13"/>
  <c r="I81" i="13" s="1"/>
  <c r="F80" i="13"/>
  <c r="F81" i="13" s="1"/>
  <c r="L77" i="14" l="1"/>
  <c r="I77" i="14"/>
  <c r="O77" i="14"/>
  <c r="O81" i="13"/>
  <c r="R77" i="14"/>
  <c r="F77" i="14"/>
  <c r="F63" i="13"/>
  <c r="F60" i="14" s="1"/>
  <c r="R63" i="13"/>
  <c r="R60" i="14" s="1"/>
  <c r="O63" i="13"/>
  <c r="O60" i="14" s="1"/>
  <c r="L63" i="13"/>
  <c r="L60" i="14" s="1"/>
  <c r="I63" i="13"/>
  <c r="I60" i="14" s="1"/>
  <c r="R75" i="13" l="1"/>
  <c r="R72" i="14" s="1"/>
  <c r="O75" i="13"/>
  <c r="O72" i="14" s="1"/>
  <c r="L75" i="13"/>
  <c r="L72" i="14" s="1"/>
  <c r="I75" i="13"/>
  <c r="I72" i="14" s="1"/>
  <c r="F75" i="13"/>
  <c r="F72" i="14" s="1"/>
  <c r="R74" i="13"/>
  <c r="R71" i="14" s="1"/>
  <c r="O74" i="13"/>
  <c r="O71" i="14" s="1"/>
  <c r="L74" i="13"/>
  <c r="L71" i="14" s="1"/>
  <c r="I74" i="13"/>
  <c r="I71" i="14" s="1"/>
  <c r="F74" i="13"/>
  <c r="F71" i="14" s="1"/>
  <c r="R70" i="13"/>
  <c r="R67" i="14" s="1"/>
  <c r="R69" i="13"/>
  <c r="R66" i="14" s="1"/>
  <c r="R65" i="13"/>
  <c r="R64" i="13"/>
  <c r="R61" i="14" s="1"/>
  <c r="R50" i="13"/>
  <c r="O70" i="13"/>
  <c r="O67" i="14" s="1"/>
  <c r="O69" i="13"/>
  <c r="O66" i="14" s="1"/>
  <c r="O65" i="13"/>
  <c r="O50" i="13"/>
  <c r="L70" i="13"/>
  <c r="L67" i="14" s="1"/>
  <c r="L69" i="13"/>
  <c r="L66" i="14" s="1"/>
  <c r="L64" i="13"/>
  <c r="L61" i="14" s="1"/>
  <c r="L50" i="13"/>
  <c r="I70" i="13"/>
  <c r="I67" i="14" s="1"/>
  <c r="I69" i="13"/>
  <c r="I66" i="14" s="1"/>
  <c r="I64" i="13"/>
  <c r="I61" i="14" s="1"/>
  <c r="I50" i="13"/>
  <c r="I52" i="13" s="1"/>
  <c r="I49" i="14" s="1"/>
  <c r="F70" i="13"/>
  <c r="F67" i="14" s="1"/>
  <c r="F65" i="13"/>
  <c r="F50" i="13"/>
  <c r="F32" i="13"/>
  <c r="F62" i="14" l="1"/>
  <c r="F52" i="13"/>
  <c r="F49" i="14" s="1"/>
  <c r="F47" i="14"/>
  <c r="R52" i="13"/>
  <c r="R49" i="14" s="1"/>
  <c r="R47" i="14"/>
  <c r="L51" i="13"/>
  <c r="L48" i="14" s="1"/>
  <c r="L47" i="14"/>
  <c r="R62" i="14"/>
  <c r="O51" i="13"/>
  <c r="O48" i="14" s="1"/>
  <c r="O47" i="14"/>
  <c r="L52" i="13"/>
  <c r="L49" i="14" s="1"/>
  <c r="I51" i="13"/>
  <c r="I48" i="14" s="1"/>
  <c r="I47" i="14"/>
  <c r="O62" i="14"/>
  <c r="R51" i="13"/>
  <c r="R48" i="14" s="1"/>
  <c r="O52" i="13"/>
  <c r="O78" i="13" s="1"/>
  <c r="O75" i="14" s="1"/>
  <c r="O64" i="13"/>
  <c r="O61" i="14" s="1"/>
  <c r="L65" i="13"/>
  <c r="L62" i="14" s="1"/>
  <c r="I65" i="13"/>
  <c r="I62" i="14" s="1"/>
  <c r="F69" i="13"/>
  <c r="F66" i="14" s="1"/>
  <c r="F51" i="13"/>
  <c r="F48" i="14" s="1"/>
  <c r="F64" i="13"/>
  <c r="F61" i="14" s="1"/>
  <c r="R31" i="14"/>
  <c r="R29" i="14"/>
  <c r="R26" i="14"/>
  <c r="R25" i="14"/>
  <c r="R23" i="14"/>
  <c r="R22" i="14"/>
  <c r="R21" i="14"/>
  <c r="R20" i="14"/>
  <c r="R18" i="14"/>
  <c r="O31" i="14"/>
  <c r="O29" i="14"/>
  <c r="O26" i="14"/>
  <c r="O25" i="14"/>
  <c r="O23" i="14"/>
  <c r="O22" i="14"/>
  <c r="O21" i="14"/>
  <c r="O20" i="14"/>
  <c r="O18" i="14"/>
  <c r="L31" i="14"/>
  <c r="L29" i="14"/>
  <c r="L26" i="14"/>
  <c r="L25" i="14"/>
  <c r="L23" i="14"/>
  <c r="L22" i="14"/>
  <c r="L21" i="14"/>
  <c r="L20" i="14"/>
  <c r="L18" i="14"/>
  <c r="I31" i="14"/>
  <c r="I29" i="14"/>
  <c r="I26" i="14"/>
  <c r="I25" i="14"/>
  <c r="I23" i="14"/>
  <c r="I22" i="14"/>
  <c r="I21" i="14"/>
  <c r="I20" i="14"/>
  <c r="I18" i="14"/>
  <c r="F18" i="14"/>
  <c r="F20" i="14"/>
  <c r="F21" i="14"/>
  <c r="F22" i="14"/>
  <c r="F23" i="14"/>
  <c r="F25" i="14"/>
  <c r="F26" i="14"/>
  <c r="F29" i="14"/>
  <c r="F31" i="14"/>
  <c r="R78" i="13" l="1"/>
  <c r="R75" i="14" s="1"/>
  <c r="F78" i="13"/>
  <c r="O78" i="14"/>
  <c r="O49" i="14"/>
  <c r="R78" i="14"/>
  <c r="F78" i="14"/>
  <c r="F75" i="14"/>
  <c r="L78" i="13"/>
  <c r="L75" i="14" s="1"/>
  <c r="I78" i="13"/>
  <c r="I75" i="14" s="1"/>
  <c r="R32" i="13"/>
  <c r="R30" i="14" s="1"/>
  <c r="O32" i="13"/>
  <c r="O30" i="14" s="1"/>
  <c r="L32" i="13"/>
  <c r="L30" i="14" s="1"/>
  <c r="I32" i="13"/>
  <c r="I30" i="14" s="1"/>
  <c r="F30" i="14"/>
  <c r="I78" i="14" l="1"/>
  <c r="L78" i="14"/>
  <c r="R28" i="14"/>
  <c r="O28" i="14"/>
  <c r="L28" i="14"/>
  <c r="I28" i="14"/>
  <c r="F28" i="14"/>
  <c r="R34" i="13" l="1"/>
  <c r="O34" i="13"/>
  <c r="L34" i="13"/>
  <c r="I34" i="13"/>
  <c r="F34" i="13"/>
  <c r="I32" i="14" l="1"/>
  <c r="I35" i="13"/>
  <c r="I33" i="14" s="1"/>
  <c r="L32" i="14"/>
  <c r="L35" i="13"/>
  <c r="L33" i="14" s="1"/>
  <c r="O32" i="14"/>
  <c r="O35" i="13"/>
  <c r="O33" i="14" s="1"/>
  <c r="F32" i="14"/>
  <c r="F35" i="13"/>
  <c r="R32" i="14"/>
  <c r="R35" i="13"/>
  <c r="R33" i="14" s="1"/>
  <c r="C54" i="9" l="1"/>
  <c r="F33" i="14" l="1"/>
</calcChain>
</file>

<file path=xl/sharedStrings.xml><?xml version="1.0" encoding="utf-8"?>
<sst xmlns="http://schemas.openxmlformats.org/spreadsheetml/2006/main" count="1087" uniqueCount="559">
  <si>
    <t>Current Year</t>
  </si>
  <si>
    <t>Last Year</t>
  </si>
  <si>
    <t xml:space="preserve">Report Date: </t>
  </si>
  <si>
    <t>(e.g., deregulated, regulated, both)</t>
  </si>
  <si>
    <t xml:space="preserve">Business Type(s): </t>
  </si>
  <si>
    <t>State(s) of Operation:</t>
  </si>
  <si>
    <t>Human Resources</t>
  </si>
  <si>
    <t>Waste Products</t>
  </si>
  <si>
    <t xml:space="preserve">Coal </t>
  </si>
  <si>
    <t>Natural Gas</t>
  </si>
  <si>
    <t>Nuclear</t>
  </si>
  <si>
    <t>Solar</t>
  </si>
  <si>
    <t>Wind</t>
  </si>
  <si>
    <t>Hydroelectric</t>
  </si>
  <si>
    <t>Geothermal</t>
  </si>
  <si>
    <t>Residential</t>
  </si>
  <si>
    <t xml:space="preserve">Commercial </t>
  </si>
  <si>
    <t xml:space="preserve">Industrial </t>
  </si>
  <si>
    <t>Emissions</t>
  </si>
  <si>
    <t>Petroleum</t>
  </si>
  <si>
    <t>Biomass</t>
  </si>
  <si>
    <t>Work-related Fatalities</t>
  </si>
  <si>
    <t>Total Number of Employees</t>
  </si>
  <si>
    <t xml:space="preserve">Parent Company: </t>
  </si>
  <si>
    <t>Ref. No.</t>
  </si>
  <si>
    <t>1.5.1</t>
  </si>
  <si>
    <t>1.5.2</t>
  </si>
  <si>
    <t>1.5.3</t>
  </si>
  <si>
    <t>1.5.4</t>
  </si>
  <si>
    <t>1.5.5</t>
  </si>
  <si>
    <t>2.5.2</t>
  </si>
  <si>
    <t>2.5.3</t>
  </si>
  <si>
    <t>2.5.4</t>
  </si>
  <si>
    <t>2.5.5</t>
  </si>
  <si>
    <t>Resources</t>
  </si>
  <si>
    <t>(e.g., vertically integrated, T&amp;D only, competitive integrated)</t>
  </si>
  <si>
    <t>Nitrogen Oxide (NOx)</t>
  </si>
  <si>
    <t>Sulfur Dioxide (SO2)</t>
  </si>
  <si>
    <t>Mercury (Hg)</t>
  </si>
  <si>
    <t xml:space="preserve">Operating Company(s): </t>
  </si>
  <si>
    <t>2.5.1</t>
  </si>
  <si>
    <t>Metric Name</t>
  </si>
  <si>
    <t xml:space="preserve">Units Reported in </t>
  </si>
  <si>
    <t>Definition</t>
  </si>
  <si>
    <t xml:space="preserve">Net Generation for the data year (MWh) </t>
  </si>
  <si>
    <t xml:space="preserve">Owned Net Generation for the data year (MWh) </t>
  </si>
  <si>
    <t xml:space="preserve">Purchased Net Generation for the data year (MWh) </t>
  </si>
  <si>
    <t xml:space="preserve">Regulatory Environment: </t>
  </si>
  <si>
    <t>Megawatt (MW):  One million watts of electricity.</t>
  </si>
  <si>
    <t>Energy resources that are naturally replenishing but flow-limited. They are virtually inexhaustible in duration but limited in the amount of energy that is available per unit of time. Renewable energy resources include biomass, hydro, geothermal, solar, wind, ocean thermal, wave action, and tidal action.</t>
  </si>
  <si>
    <t>End of Year</t>
  </si>
  <si>
    <t>Annual</t>
  </si>
  <si>
    <t>Nameplate capacity of generation resources that produce electricity through the combustion of coal (a readily combustible black or brownish-black rock whose composition, including inherent moisture, consists of more than 50 percent by weight and more than 70 percent by volume of carbonaceous material. It is formed from plant remains that have been compacted, hardened, chemically altered, and metamorphosed by heat and pressure over geologic time).</t>
  </si>
  <si>
    <t>Nameplate capacity of generation resources that produce electricity through the combustion of natural gas (a gaseous mixture of hydrocarbon compounds, the primary one being methane).</t>
  </si>
  <si>
    <t>Nameplate capacity of generation resources that produce electricity through the use of thermal energy released from the fission of nuclear fuel in a reactor.</t>
  </si>
  <si>
    <t>Nameplate capacity of generation resources that produce electricity through the combustion of petroleum (a broadly defined class of liquid hydrocarbon mixtures. Included are crude oil, lease condensate, unfinished oils, refined products obtained from the processing of crude oil, and natural gas plant liquids).</t>
  </si>
  <si>
    <t>Nameplate capacity of generation resources that produce electricity through the combustion of biomass (an organic nonfossil material of biological origin constituting a renewable energy source).</t>
  </si>
  <si>
    <t xml:space="preserve">Nameplate capacity of generation resources that produce electricity through the use of flowing water. </t>
  </si>
  <si>
    <t>Nameplate capacity of generation resources that produce electricity through the use of the radiant energy of the sun, which can be converted into other forms of energy, such as heat or electricity.</t>
  </si>
  <si>
    <t>Nameplate capacity of generation resources that produce electricity through the use of kinetic energy present in wind motion that can be converted to mechanical energy for driving pumps, mills, and electric power generators.</t>
  </si>
  <si>
    <t>Nominal Dollars</t>
  </si>
  <si>
    <t>Percent</t>
  </si>
  <si>
    <t>An energy-consuming sector that consists of all facilities and equipment used for producing, processing, or assembling goods. The industrial sector encompasses the following types of activity manufacturing (NAICS codes 31-33); agriculture, forestry, fishing and hunting (NAICS code 11); mining, including oil and gas extraction (NAICS code 21); and construction (NAICS code 23). Overall energy use in this sector is largely for process heat and cooling and powering machinery, with lesser amounts used for facility heating, air conditioning, and lighting. Fossil fuels are also used as raw material inputs to manufactured products. Note: This sector includes generators that produce electricity and/or useful thermal output primarily to support the above-mentioned industrial activities. Various EIA programs differ in sectoral coverage.</t>
  </si>
  <si>
    <t>An energy-consuming sector that consists of service-providing facilities and equipment of businesses; Federal, State, and local governments; and other private and public organizations, such as religious, social, or fraternal groups. The commercial sector includes institutional living quarters. It also includes sewage treatment facilities. Common uses of energy associated with this sector include space heating, water heating, air conditioning, lighting, refrigeration, cooking, and running a wide variety of other equipment. Note: This sector includes generators that produce electricity and/or useful thermal output primarily to support the activities of the above-mentioned commercial establishments.</t>
  </si>
  <si>
    <t xml:space="preserve">Number of end-use retail customers receiving electricity (individual homes and businesses count as one). </t>
  </si>
  <si>
    <r>
      <t xml:space="preserve">U.S. Energy Information Administration, </t>
    </r>
    <r>
      <rPr>
        <i/>
        <sz val="11"/>
        <color theme="1"/>
        <rFont val="Calibri"/>
        <family val="2"/>
        <scheme val="minor"/>
      </rPr>
      <t>Online Glossary,</t>
    </r>
    <r>
      <rPr>
        <sz val="11"/>
        <color theme="1"/>
        <rFont val="Calibri"/>
        <family val="2"/>
        <scheme val="minor"/>
      </rPr>
      <t xml:space="preserve"> https://www.eia.gov/tools/glossary/.</t>
    </r>
  </si>
  <si>
    <t>Megawatthour (MWh):  One thousand kilowatt-hours or one million watt-hours.</t>
  </si>
  <si>
    <t>MW</t>
  </si>
  <si>
    <t>MWh</t>
  </si>
  <si>
    <t xml:space="preserve">Nameplate capacity of generation resources that produce electricity through the use of thermal energy released from hot water or steam extracted from geothermal reservoirs in the earth's crust. </t>
  </si>
  <si>
    <t>An energy-consuming sector that consists of living quarters for private households. Common uses of energy associated with this sector include space heating, water heating, air conditioning, lighting, refrigeration, cooking, and running a variety of other appliances. The residential sector excludes institutional living quarters. Note: Various EIA programs differ in sectoral coverage.</t>
  </si>
  <si>
    <t>Net electricity generated by the combustion of coal (a readily combustible black or brownish-black rock whose composition, including inherent moisture, consists of more than 50 percent by weight and more than 70 percent by volume of carbonaceous material. It is formed from plant remains that have been compacted, hardened, chemically altered, and metamorphosed by heat and pressure over geologic time).</t>
  </si>
  <si>
    <t>Net electricity generated by the combustion of natural gas (a gaseous mixture of hydrocarbon compounds, the primary one being methane).</t>
  </si>
  <si>
    <t>Net electricity generated by the use of the thermal energy released from the fission of nuclear fuel in a reactor.</t>
  </si>
  <si>
    <t>Net electricity generated by the combustion of petroleum (a broadly defined class of liquid hydrocarbon mixtures. Included are crude oil, lease condensate, unfinished oils, refined products obtained from the processing of crude oil, and natural gas plant liquids).</t>
  </si>
  <si>
    <t>Net electricity generated by the combustion of biomass (an organic nonfossil material of biological origin constituting a renewable energy source).</t>
  </si>
  <si>
    <t xml:space="preserve">Net electricity generated by the use of thermal energy released from hot water or steam extracted from geothermal reservoirs in the earth's crust. </t>
  </si>
  <si>
    <t xml:space="preserve">Net electricity generated by the use of flowing water. </t>
  </si>
  <si>
    <t>Net electricity generated by the use of the radiant energy of the sun, which can be converted into other forms of energy, such as heat or electricity.</t>
  </si>
  <si>
    <t>Net electricity generated by the use of kinetic energy present in wind motion that can be converted to mechanical energy for driving pumps, mills, and electric power generators.</t>
  </si>
  <si>
    <t>Number of Employees</t>
  </si>
  <si>
    <t>Average number of employees over the year.  To calculate the annual average number of employees: (1) Calculate the total number of employees your establishment paid for all periods. Add the number of employees your establishment paid in every pay period during the data year. Count all employees that you paid at any time during the year and include full-time, part-time, temporary, seasonal, salaried, and hourly workers. Note that pay periods could be monthly, weekly, bi-weekly, and so on. (2) Divide the total number of employees (from step 1) by the number of pay periods your establishment had in during the data year. Be sure to count any pay periods when you had no (zero) employees. (3) Round the answer you computed in step 2 to the next highest whole number.</t>
  </si>
  <si>
    <t>Calculated as: Total number of DART incidents x 200,000 / Number of employee labor hours worked. A DART incident is one in which there were one or more lost days or one or more restricted days, or one that resulted in an employee transferring to a different job within the company.</t>
  </si>
  <si>
    <t xml:space="preserve">Lost-time Case Rate </t>
  </si>
  <si>
    <t>Days Away, Restricted, and Transfer (DART) Rate</t>
  </si>
  <si>
    <t>Calculated as: Number of lost-time cases x 200,000 / Number of employee labor hours worked. Only report for employees of the company as defined for the “recordable incident rate for employees” metric. A lost-time incident is one that resulted in an employee's inability to work the next full work day.</t>
  </si>
  <si>
    <t>Employee Safety Metrics</t>
  </si>
  <si>
    <t>Number of injuries or illnesses x 200,000 / Number of employee labor hours worked.  Injury or illness is recordable if it results in any of the following: death, days away from work, restricted work or transfer to another job, medical treatment beyond first aid, or loss of consciousness. You must also consider a case to meet the general recording criteria if it involves a significant injury or illness diagnosed by a physician or other licensed health care professional, even if it does not result in death, days away from work, restricted work or job transfer, medical treatment beyond first aid, or loss of consciousness. Record the injuries and illnesses of all employees on your payroll, whether they are labor, executive, hourly, salary, part-time, seasonal, or migrant workers. You also must record the recordable injuries and illnesses that occur to employees who are not on your payroll if you supervise these employees on a day-to-day basis. If your business is organized as a sole proprietorship or partnership, the owner or partners are not considered employees for recordkeeping purposes. For temporary employees, you must record these injuries and illnesses if you supervise these employees on a day-to-day basis. If the contractor's employee is under the day-to-day supervision of the contractor, the contractor is responsible for recording the injury or illness. If you supervise the contractor employee's work on a day-to-day basis, you must record the injury or illness.</t>
  </si>
  <si>
    <t>Recordable Incident Rate</t>
  </si>
  <si>
    <t xml:space="preserve">Total employee fatalities.  Record for all employees on your payroll, whether they are labor, executive, hourly, salary, part-time, seasonal, or migrant workers. Include fatalities to those that occur to employees who are not on your payroll if you supervise these employees on a day-to-day basis. For temporary employees, report fatalities if you supervise these employees on a day-to-day basis. </t>
  </si>
  <si>
    <t>Total Renewable Energy Resources</t>
  </si>
  <si>
    <t>Biomass/Biogas</t>
  </si>
  <si>
    <t xml:space="preserve">Waste Products </t>
  </si>
  <si>
    <t>Additional Metrics (Optional)</t>
  </si>
  <si>
    <t xml:space="preserve">End of Year </t>
  </si>
  <si>
    <r>
      <t xml:space="preserve">Incremental Annual Electricity Savings for the reporting year as reported to EIA on </t>
    </r>
    <r>
      <rPr>
        <b/>
        <sz val="11"/>
        <color rgb="FFFF0000"/>
        <rFont val="Calibri"/>
        <family val="2"/>
        <scheme val="minor"/>
      </rPr>
      <t>Form 861</t>
    </r>
    <r>
      <rPr>
        <sz val="11"/>
        <color theme="1"/>
        <rFont val="Calibri"/>
        <family val="2"/>
        <scheme val="minor"/>
      </rPr>
      <t xml:space="preserve">.  Incremental Annual Savings for the reporting year are those changes in energy use caused in the current reporting year by: (1) new participants in DSM programs that operated in the previous reporting year, and (2) participants in new DSM programs that operated for the first time in the current reporting year.  A “New program” is a program for which the reporting year is the first year the program achieved savings, regardless of when program development and expenditures began. </t>
    </r>
  </si>
  <si>
    <t>Retail Electric Customer Count (at end of year)</t>
  </si>
  <si>
    <r>
      <t xml:space="preserve">Total annual investment in electric energy efficiency programs as reported to EIA on </t>
    </r>
    <r>
      <rPr>
        <b/>
        <sz val="11"/>
        <color rgb="FFFF0000"/>
        <rFont val="Calibri"/>
        <family val="2"/>
        <scheme val="minor"/>
      </rPr>
      <t>Form 861</t>
    </r>
    <r>
      <rPr>
        <sz val="11"/>
        <color theme="1"/>
        <rFont val="Calibri"/>
        <family val="2"/>
        <scheme val="minor"/>
      </rPr>
      <t xml:space="preserve">. </t>
    </r>
  </si>
  <si>
    <r>
      <t xml:space="preserve">Electric customer counts should be aligned with the data provided to EIA on </t>
    </r>
    <r>
      <rPr>
        <b/>
        <sz val="11"/>
        <color rgb="FFFF0000"/>
        <rFont val="Calibri"/>
        <family val="2"/>
        <scheme val="minor"/>
      </rPr>
      <t>Form 861 - Sales to Utility Customers</t>
    </r>
    <r>
      <rPr>
        <sz val="11"/>
        <color theme="1"/>
        <rFont val="Calibri"/>
        <family val="2"/>
        <scheme val="minor"/>
      </rPr>
      <t xml:space="preserve">. </t>
    </r>
  </si>
  <si>
    <t>Next Year</t>
  </si>
  <si>
    <t>Future Year</t>
  </si>
  <si>
    <t>Baseline</t>
  </si>
  <si>
    <t>State(s) with RPS Programs:</t>
  </si>
  <si>
    <t>Total Annual Capital Expenditures (nominal dollars)</t>
  </si>
  <si>
    <t>Insert additional rows in this section as necessary.</t>
  </si>
  <si>
    <t>Provide a link to functional CapEx projections if available</t>
  </si>
  <si>
    <t>Comments, Links, Additional Information, and Notes</t>
  </si>
  <si>
    <t>Provide a link to charts or additional information if available</t>
  </si>
  <si>
    <t>Total Annual Capital Expenditures</t>
  </si>
  <si>
    <r>
      <t xml:space="preserve">U.S. Energy Information Administration, </t>
    </r>
    <r>
      <rPr>
        <i/>
        <sz val="11"/>
        <color theme="1"/>
        <rFont val="Calibri"/>
        <family val="2"/>
        <scheme val="minor"/>
      </rPr>
      <t xml:space="preserve">Form EIA-861 Annual Electric Power Industry Report Instructions. </t>
    </r>
    <r>
      <rPr>
        <sz val="11"/>
        <color theme="1"/>
        <rFont val="Calibri"/>
        <family val="2"/>
        <scheme val="minor"/>
      </rPr>
      <t xml:space="preserve">Available at: www.eia.gov/survey/form/eia_861/instructions.pdf. </t>
    </r>
  </si>
  <si>
    <r>
      <t xml:space="preserve">U.S. Energy Information Administration, </t>
    </r>
    <r>
      <rPr>
        <i/>
        <sz val="11"/>
        <color theme="1"/>
        <rFont val="Calibri"/>
        <family val="2"/>
        <scheme val="minor"/>
      </rPr>
      <t xml:space="preserve">Form EIA-861 Annual Electric Power Industry Report Instructions. </t>
    </r>
    <r>
      <rPr>
        <sz val="11"/>
        <color theme="1"/>
        <rFont val="Calibri"/>
        <family val="2"/>
        <scheme val="minor"/>
      </rPr>
      <t>Available at: www.eia.gov/survey/form/eia_861/instructions.pdf.</t>
    </r>
  </si>
  <si>
    <t>Consider including carbon reduction targets in qualitative discussion</t>
  </si>
  <si>
    <t xml:space="preserve">Total Owned Generation CO2 Emissions Intensity (MT/Net MWh) </t>
  </si>
  <si>
    <t>Key</t>
  </si>
  <si>
    <t>MT = metric tons</t>
  </si>
  <si>
    <t>1 tonne = 1,000,000.00 grams</t>
  </si>
  <si>
    <t>1 metric ton = 1.1023 short tons</t>
  </si>
  <si>
    <r>
      <t xml:space="preserve">Total output-based emissions factor = </t>
    </r>
    <r>
      <rPr>
        <sz val="9"/>
        <color theme="1"/>
        <rFont val="Arial"/>
        <family val="2"/>
      </rPr>
      <t>(</t>
    </r>
    <r>
      <rPr>
        <i/>
        <sz val="9"/>
        <color theme="1"/>
        <rFont val="Arial"/>
        <family val="2"/>
      </rPr>
      <t>insert emissions factor and source</t>
    </r>
    <r>
      <rPr>
        <sz val="9"/>
        <color theme="1"/>
        <rFont val="Arial"/>
        <family val="2"/>
      </rPr>
      <t>)</t>
    </r>
  </si>
  <si>
    <t>Notes</t>
  </si>
  <si>
    <t>(1)</t>
  </si>
  <si>
    <t>Generation and emissions are adjusted for equity ownership share to reflect the percentage of output owned</t>
  </si>
  <si>
    <t>by reporting entity.</t>
  </si>
  <si>
    <t>(2)</t>
  </si>
  <si>
    <t>(3)</t>
  </si>
  <si>
    <t>As reported to EPA under the mandatory GHG Reporting Protocols (40 CFR Part 98, Subparts C and D).</t>
  </si>
  <si>
    <t>(4)</t>
  </si>
  <si>
    <t>(5)</t>
  </si>
  <si>
    <t>Purchased power emissions should be calculated using the most relevant and accurate of the following methods:</t>
  </si>
  <si>
    <t>For direct purchases, such as PPAs, use the direct emissions data as reported to EPA.</t>
  </si>
  <si>
    <t>ISO/RTO-level emission factors</t>
  </si>
  <si>
    <t>Climate Registry emission factors</t>
  </si>
  <si>
    <t>E-Grid emission factors</t>
  </si>
  <si>
    <t>(6)</t>
  </si>
  <si>
    <t>As reported to EPA under the mandatory GHG Reporting Protocols (40 CFR Part 98, Subpart DD).</t>
  </si>
  <si>
    <t>____    Fossil fuel generation only</t>
  </si>
  <si>
    <t>____   Total system generation</t>
  </si>
  <si>
    <t>____   Other (please specify)</t>
  </si>
  <si>
    <r>
      <t>CO</t>
    </r>
    <r>
      <rPr>
        <vertAlign val="subscript"/>
        <sz val="10"/>
        <color theme="1"/>
        <rFont val="Arial"/>
        <family val="2"/>
      </rPr>
      <t>2</t>
    </r>
    <r>
      <rPr>
        <sz val="11"/>
        <color theme="1"/>
        <rFont val="Calibri"/>
        <family val="2"/>
        <scheme val="minor"/>
      </rPr>
      <t xml:space="preserve"> = 1</t>
    </r>
  </si>
  <si>
    <r>
      <t>CH</t>
    </r>
    <r>
      <rPr>
        <vertAlign val="subscript"/>
        <sz val="10"/>
        <color theme="1"/>
        <rFont val="Arial"/>
        <family val="2"/>
      </rPr>
      <t>4</t>
    </r>
    <r>
      <rPr>
        <sz val="11"/>
        <color theme="1"/>
        <rFont val="Calibri"/>
        <family val="2"/>
        <scheme val="minor"/>
      </rPr>
      <t xml:space="preserve"> = 25</t>
    </r>
  </si>
  <si>
    <r>
      <t>N</t>
    </r>
    <r>
      <rPr>
        <vertAlign val="subscript"/>
        <sz val="10"/>
        <color theme="1"/>
        <rFont val="Arial"/>
        <family val="2"/>
      </rPr>
      <t>2</t>
    </r>
    <r>
      <rPr>
        <sz val="11"/>
        <color theme="1"/>
        <rFont val="Calibri"/>
        <family val="2"/>
        <scheme val="minor"/>
      </rPr>
      <t>O = 298</t>
    </r>
  </si>
  <si>
    <r>
      <t>SF</t>
    </r>
    <r>
      <rPr>
        <vertAlign val="subscript"/>
        <sz val="10"/>
        <color theme="1"/>
        <rFont val="Arial"/>
        <family val="2"/>
      </rPr>
      <t>6</t>
    </r>
    <r>
      <rPr>
        <sz val="11"/>
        <color theme="1"/>
        <rFont val="Calibri"/>
        <family val="2"/>
        <scheme val="minor"/>
      </rPr>
      <t xml:space="preserve"> = 22,800</t>
    </r>
  </si>
  <si>
    <t>GHG Emissions Reporting Worksheet</t>
  </si>
  <si>
    <t>Emissions Year:</t>
  </si>
  <si>
    <t>Entity:  [Parent Company]</t>
  </si>
  <si>
    <t>Generation</t>
  </si>
  <si>
    <t>CO2 Emissions</t>
  </si>
  <si>
    <t>CO2 Emissions Intensity</t>
  </si>
  <si>
    <t>CO2e Emissions</t>
  </si>
  <si>
    <t>CO2e Emissions Intensity</t>
  </si>
  <si>
    <t xml:space="preserve"> (Net MWh)</t>
  </si>
  <si>
    <t>(MT/Net MWh)</t>
  </si>
  <si>
    <t xml:space="preserve"> (MT)</t>
  </si>
  <si>
    <t>Coal</t>
  </si>
  <si>
    <t>Gas</t>
  </si>
  <si>
    <t>Oil</t>
  </si>
  <si>
    <t>Hydro</t>
  </si>
  <si>
    <t>Other Renewable (e.g., geothermal, etc.)</t>
  </si>
  <si>
    <t>Other (e.g., waste)</t>
  </si>
  <si>
    <t>Total - Owned Generation</t>
  </si>
  <si>
    <t xml:space="preserve"> </t>
  </si>
  <si>
    <t xml:space="preserve">   </t>
  </si>
  <si>
    <t>Other</t>
  </si>
  <si>
    <t>Market Purchases</t>
  </si>
  <si>
    <t>Total - Purchased Generation</t>
  </si>
  <si>
    <t>Total - Owned and Purchased Generation</t>
  </si>
  <si>
    <t>As reported to EPA under the mandatory GHG Reporting Protocols (40 CFR Part 98, Subparts C and D)</t>
  </si>
  <si>
    <t>Purchased power emissions should be calculated using the most relevant and accurate method:</t>
  </si>
  <si>
    <t>Direct emissions data as reported to EPA for direct purchases, such as PPAs</t>
  </si>
  <si>
    <r>
      <t xml:space="preserve"> (</t>
    </r>
    <r>
      <rPr>
        <i/>
        <sz val="10"/>
        <color theme="1"/>
        <rFont val="Arial"/>
        <family val="2"/>
      </rPr>
      <t>please specify which rate was used in the calculation</t>
    </r>
    <r>
      <rPr>
        <sz val="11"/>
        <color theme="1"/>
        <rFont val="Calibri"/>
        <family val="2"/>
        <scheme val="minor"/>
      </rPr>
      <t>):</t>
    </r>
  </si>
  <si>
    <t>Power purchases that require the use of different emissions factors should be listed separately</t>
  </si>
  <si>
    <t xml:space="preserve">As reported to EPA under the mandatory GHG Reporting Protocols (40 CFR Part 98, Subpart DD).  </t>
  </si>
  <si>
    <t>If not required to report, leave blank.</t>
  </si>
  <si>
    <r>
      <t>CO</t>
    </r>
    <r>
      <rPr>
        <vertAlign val="subscript"/>
        <sz val="10"/>
        <color theme="1"/>
        <rFont val="Arial"/>
        <family val="2"/>
      </rPr>
      <t>2</t>
    </r>
    <r>
      <rPr>
        <sz val="11"/>
        <color theme="1"/>
        <rFont val="Calibri"/>
        <family val="2"/>
        <scheme val="minor"/>
      </rPr>
      <t xml:space="preserve">e is calculated using the following global warming potentials (GWPs) from the IPCC Fourth Assessment Report:  </t>
    </r>
  </si>
  <si>
    <t>Criteria Emissions Reporting Worksheet</t>
  </si>
  <si>
    <r>
      <t>Generation-related Criteria Emissions</t>
    </r>
    <r>
      <rPr>
        <sz val="11"/>
        <color theme="1"/>
        <rFont val="Calibri"/>
        <family val="2"/>
        <scheme val="minor"/>
      </rPr>
      <t xml:space="preserve"> (1)</t>
    </r>
  </si>
  <si>
    <t>NOx Emissions</t>
  </si>
  <si>
    <t>NOx Emissions Intensity</t>
  </si>
  <si>
    <t>SO2 Emissions</t>
  </si>
  <si>
    <t>SO2 Emissions Intensity</t>
  </si>
  <si>
    <t>Hg Emissions</t>
  </si>
  <si>
    <t>Hg Emissions Intensity</t>
  </si>
  <si>
    <r>
      <rPr>
        <u/>
        <sz val="10"/>
        <color theme="1"/>
        <rFont val="Arial"/>
        <family val="2"/>
      </rPr>
      <t>Owned Generation</t>
    </r>
    <r>
      <rPr>
        <sz val="11"/>
        <color theme="1"/>
        <rFont val="Calibri"/>
        <family val="2"/>
        <scheme val="minor"/>
      </rPr>
      <t xml:space="preserve"> (2)</t>
    </r>
  </si>
  <si>
    <t xml:space="preserve"> (kg)</t>
  </si>
  <si>
    <t>(kg/Net MWh)</t>
  </si>
  <si>
    <t>Purchased Generation</t>
  </si>
  <si>
    <t xml:space="preserve"> by reporting entity.</t>
  </si>
  <si>
    <t>Metric Tons</t>
  </si>
  <si>
    <t>Metric Tons/Net MWh</t>
  </si>
  <si>
    <t>Kilograms</t>
  </si>
  <si>
    <t>Kilograms/Net MWh</t>
  </si>
  <si>
    <t>- ISO/RTO-level emission factors</t>
  </si>
  <si>
    <t>- Climate Registry emission factors</t>
  </si>
  <si>
    <t>- E-Grid emission factors</t>
  </si>
  <si>
    <r>
      <t>Total CO</t>
    </r>
    <r>
      <rPr>
        <b/>
        <sz val="10"/>
        <color theme="1"/>
        <rFont val="Arial"/>
        <family val="2"/>
      </rPr>
      <t>2</t>
    </r>
    <r>
      <rPr>
        <b/>
        <sz val="11"/>
        <color theme="1"/>
        <rFont val="Calibri"/>
        <family val="2"/>
        <scheme val="minor"/>
      </rPr>
      <t>e is calculated using the following global warming potentials from the IPCC Fourth Assessment Report:</t>
    </r>
  </si>
  <si>
    <r>
      <t>CO</t>
    </r>
    <r>
      <rPr>
        <sz val="10"/>
        <color theme="1"/>
        <rFont val="Arial"/>
        <family val="2"/>
      </rPr>
      <t>2</t>
    </r>
    <r>
      <rPr>
        <sz val="11"/>
        <color theme="1"/>
        <rFont val="Calibri"/>
        <family val="2"/>
        <scheme val="minor"/>
      </rPr>
      <t xml:space="preserve"> = 1</t>
    </r>
  </si>
  <si>
    <r>
      <t>CH</t>
    </r>
    <r>
      <rPr>
        <sz val="10"/>
        <color theme="1"/>
        <rFont val="Arial"/>
        <family val="2"/>
      </rPr>
      <t>4</t>
    </r>
    <r>
      <rPr>
        <sz val="11"/>
        <color theme="1"/>
        <rFont val="Calibri"/>
        <family val="2"/>
        <scheme val="minor"/>
      </rPr>
      <t xml:space="preserve"> = 25</t>
    </r>
  </si>
  <si>
    <r>
      <t>N</t>
    </r>
    <r>
      <rPr>
        <sz val="10"/>
        <color theme="1"/>
        <rFont val="Arial"/>
        <family val="2"/>
      </rPr>
      <t>2</t>
    </r>
    <r>
      <rPr>
        <sz val="11"/>
        <color theme="1"/>
        <rFont val="Calibri"/>
        <family val="2"/>
        <scheme val="minor"/>
      </rPr>
      <t>O = 298</t>
    </r>
  </si>
  <si>
    <r>
      <t>SF</t>
    </r>
    <r>
      <rPr>
        <sz val="10"/>
        <color theme="1"/>
        <rFont val="Arial"/>
        <family val="2"/>
      </rPr>
      <t>6</t>
    </r>
    <r>
      <rPr>
        <sz val="11"/>
        <color theme="1"/>
        <rFont val="Calibri"/>
        <family val="2"/>
        <scheme val="minor"/>
      </rPr>
      <t xml:space="preserve"> = 22,800</t>
    </r>
  </si>
  <si>
    <t>2.ii</t>
  </si>
  <si>
    <t>2.1.ii</t>
  </si>
  <si>
    <t>2.2.ii</t>
  </si>
  <si>
    <t>2.3.ii</t>
  </si>
  <si>
    <t>2.4.ii</t>
  </si>
  <si>
    <t>2.5.ii</t>
  </si>
  <si>
    <t>2.5.1.ii</t>
  </si>
  <si>
    <t>2.5.2.ii</t>
  </si>
  <si>
    <t>2.5.3.ii</t>
  </si>
  <si>
    <t>2.5.4.ii</t>
  </si>
  <si>
    <t>2.5.5.ii</t>
  </si>
  <si>
    <t>2.i</t>
  </si>
  <si>
    <t>2.1.i</t>
  </si>
  <si>
    <t>2.2.i</t>
  </si>
  <si>
    <t>2.3.i</t>
  </si>
  <si>
    <t>2.4.i</t>
  </si>
  <si>
    <t>2.5.i</t>
  </si>
  <si>
    <t>2.5.1.i</t>
  </si>
  <si>
    <t>2.5.2.i</t>
  </si>
  <si>
    <t>2.5.3.i</t>
  </si>
  <si>
    <t>2.5.4.i</t>
  </si>
  <si>
    <t>2.5.5.i</t>
  </si>
  <si>
    <t>Generation and emissions are adjusted for equity ownership share to reflect the percentage of output owned by reporting entity.</t>
  </si>
  <si>
    <t xml:space="preserve">Total Owned Generation CO2 Emissions Intensity </t>
  </si>
  <si>
    <t xml:space="preserve">Total Owned Generation CO2e Emissions </t>
  </si>
  <si>
    <t xml:space="preserve">Total Owned Generation CO2e Emissions Intensity </t>
  </si>
  <si>
    <r>
      <t xml:space="preserve">U.S. Environmental Protection Agency, </t>
    </r>
    <r>
      <rPr>
        <i/>
        <sz val="11"/>
        <color theme="1"/>
        <rFont val="Calibri"/>
        <family val="2"/>
        <scheme val="minor"/>
      </rPr>
      <t>Greenhouse Gas Reporting Program</t>
    </r>
    <r>
      <rPr>
        <sz val="11"/>
        <color theme="1"/>
        <rFont val="Calibri"/>
        <family val="2"/>
        <scheme val="minor"/>
      </rPr>
      <t xml:space="preserve"> (40 CFR, part 98, Subparts C and D). </t>
    </r>
  </si>
  <si>
    <t>1 lb. = 453.59 grams</t>
  </si>
  <si>
    <r>
      <t>Please specify below the generation basis for calculating SO2,</t>
    </r>
    <r>
      <rPr>
        <sz val="11"/>
        <color theme="1"/>
        <rFont val="Calibri"/>
        <family val="2"/>
        <scheme val="minor"/>
      </rPr>
      <t xml:space="preserve"> NOx, and Hg emissions and intensity.</t>
    </r>
  </si>
  <si>
    <t>Total Purchased Generation CO2 Emissions Intensity</t>
  </si>
  <si>
    <t xml:space="preserve">Total Purchased Generation CO2 Emissions </t>
  </si>
  <si>
    <t>This worksheet is provided for interim calculation purposes and is not necessarily intended for inclusion with the metrics on the preceding worksheet(s).</t>
  </si>
  <si>
    <t>Time Period
(if applicable)</t>
  </si>
  <si>
    <t>Reference to Source
(if applicable)</t>
  </si>
  <si>
    <t>Number of end-use retail customers receiving electricity (individual homes and businesses count as one).</t>
  </si>
  <si>
    <t xml:space="preserve">Total Owned Generation CO2 Emissions </t>
  </si>
  <si>
    <r>
      <t xml:space="preserve">Total Mercury emissions from company equity-owned fossil fuel combustion generation. Preferred methods of measurement are performance-based, direct measurement as outlined in the </t>
    </r>
    <r>
      <rPr>
        <sz val="11"/>
        <rFont val="Calibri"/>
        <family val="2"/>
        <scheme val="minor"/>
      </rPr>
      <t xml:space="preserve">EPA Mercury and Air Toxics Standard </t>
    </r>
    <r>
      <rPr>
        <sz val="11"/>
        <color theme="1"/>
        <rFont val="Calibri"/>
        <family val="2"/>
        <scheme val="minor"/>
      </rPr>
      <t>(</t>
    </r>
    <r>
      <rPr>
        <b/>
        <sz val="11"/>
        <color rgb="FFFF0000"/>
        <rFont val="Calibri"/>
        <family val="2"/>
        <scheme val="minor"/>
      </rPr>
      <t>MATS</t>
    </r>
    <r>
      <rPr>
        <sz val="11"/>
        <color theme="1"/>
        <rFont val="Calibri"/>
        <family val="2"/>
        <scheme val="minor"/>
      </rPr>
      <t>). In the absence of performance-based measures, report value aligned with Toxics Release Inventory (</t>
    </r>
    <r>
      <rPr>
        <b/>
        <sz val="11"/>
        <color rgb="FFFF0000"/>
        <rFont val="Calibri"/>
        <family val="2"/>
        <scheme val="minor"/>
      </rPr>
      <t>TRI</t>
    </r>
    <r>
      <rPr>
        <sz val="11"/>
        <color theme="1"/>
        <rFont val="Calibri"/>
        <family val="2"/>
        <scheme val="minor"/>
      </rPr>
      <t>) or regulatory equivalent for international operations.</t>
    </r>
  </si>
  <si>
    <r>
      <t xml:space="preserve">U.S. Environmental Protection Agency, </t>
    </r>
    <r>
      <rPr>
        <i/>
        <sz val="11"/>
        <color theme="1"/>
        <rFont val="Calibri"/>
        <family val="2"/>
        <scheme val="minor"/>
      </rPr>
      <t>Acid Rain Reporting Program</t>
    </r>
    <r>
      <rPr>
        <sz val="11"/>
        <color theme="1"/>
        <rFont val="Calibri"/>
        <family val="2"/>
        <scheme val="minor"/>
      </rPr>
      <t xml:space="preserve"> (40 CFR, part 75). </t>
    </r>
  </si>
  <si>
    <t>Fossil: Fossil Fuel Generation Only</t>
  </si>
  <si>
    <t>Total: Total System Generation</t>
  </si>
  <si>
    <t>Other: Other (please specify in notes)</t>
  </si>
  <si>
    <t>Fossil</t>
  </si>
  <si>
    <t>Total</t>
  </si>
  <si>
    <t>Other: Other (please specify in comment section)</t>
  </si>
  <si>
    <t>Nitrogen Oxide (NOx), Sulfur Dioxide (SO2), Mercury (Hg)</t>
  </si>
  <si>
    <t>5.1.1</t>
  </si>
  <si>
    <t>5.1.2</t>
  </si>
  <si>
    <t>Carbon Dioxide (CO2)</t>
  </si>
  <si>
    <t>5.1.1.1</t>
  </si>
  <si>
    <t>5.1.1.2</t>
  </si>
  <si>
    <t>Carbon Dioxide Equivalent (CO2e)</t>
  </si>
  <si>
    <t>5.1.2.1</t>
  </si>
  <si>
    <t>5.1.2.2</t>
  </si>
  <si>
    <t xml:space="preserve">Total Owned Generation CO2e Emissions Intensity (MT/Net MWh) </t>
  </si>
  <si>
    <t xml:space="preserve">Total Purchased Generation CO2 Emissions Intensity (MT/Net MWh) </t>
  </si>
  <si>
    <t xml:space="preserve">Total Purchased Generation CO2e Emissions Intensity (MT/Net MWh) </t>
  </si>
  <si>
    <t>5.2.1</t>
  </si>
  <si>
    <t>5.2.1.1</t>
  </si>
  <si>
    <t>5.2.1.2</t>
  </si>
  <si>
    <t>5.2.2</t>
  </si>
  <si>
    <t>5.2.2.1</t>
  </si>
  <si>
    <t>5.2.2.2</t>
  </si>
  <si>
    <t xml:space="preserve">Total Owned + Purchased Generation CO2 Emissions Intensity (MT/Net MWh) </t>
  </si>
  <si>
    <t xml:space="preserve">Total Owned + Purchased Generation CO2e Emissions Intensity (MT/Net MWh) </t>
  </si>
  <si>
    <t>5.3.1</t>
  </si>
  <si>
    <t>5.3.1.1</t>
  </si>
  <si>
    <t>5.3.1.2</t>
  </si>
  <si>
    <t>5.3.2</t>
  </si>
  <si>
    <t>5.3.2.1</t>
  </si>
  <si>
    <t>5.3.2.2</t>
  </si>
  <si>
    <t>Total Owned + Purchased Generation CO2 Emissions (MT)</t>
  </si>
  <si>
    <t>Total Owned + Purchased Generation CO2e Emissions (MT)</t>
  </si>
  <si>
    <t>5.4.1</t>
  </si>
  <si>
    <t>5.4.2</t>
  </si>
  <si>
    <t>Owned Generation + Purchased Power</t>
  </si>
  <si>
    <t>Total NOx Emissions (MT)</t>
  </si>
  <si>
    <t>Total NOx Emissions Intensity (MT/Net MWh)</t>
  </si>
  <si>
    <t>Total SO2 Emissions (MT)</t>
  </si>
  <si>
    <t>Total SO2 Emissions Intensity (MT/Net MWh)</t>
  </si>
  <si>
    <t>6.2.1</t>
  </si>
  <si>
    <t>6.2.2</t>
  </si>
  <si>
    <t>6.3.1</t>
  </si>
  <si>
    <t>6.3.2</t>
  </si>
  <si>
    <r>
      <t>Indicate the generation basis for calculating SO</t>
    </r>
    <r>
      <rPr>
        <sz val="10"/>
        <color theme="1"/>
        <rFont val="Arial"/>
        <family val="2"/>
      </rPr>
      <t>2</t>
    </r>
    <r>
      <rPr>
        <sz val="11"/>
        <color theme="1"/>
        <rFont val="Calibri"/>
        <family val="2"/>
        <scheme val="minor"/>
      </rPr>
      <t>, NOx, and Hg emissions and intensity.</t>
    </r>
  </si>
  <si>
    <t>6.4.1</t>
  </si>
  <si>
    <t>6.4.2</t>
  </si>
  <si>
    <t>Total Hg Emissions (kg)</t>
  </si>
  <si>
    <t>Total Hg Emissions Intensity (kg/Net MWh)</t>
  </si>
  <si>
    <r>
      <t xml:space="preserve">Owned Generation </t>
    </r>
    <r>
      <rPr>
        <b/>
        <sz val="11"/>
        <color rgb="FFFF0000"/>
        <rFont val="Calibri"/>
        <family val="2"/>
        <scheme val="minor"/>
      </rPr>
      <t>(1) (2) (3)</t>
    </r>
  </si>
  <si>
    <t>GHG Emissions: Carbon Dioxide (CO2) and Carbon Dioxide Equivalent (CO2e)</t>
  </si>
  <si>
    <t>Total Owned Generation CO2 Emissions (MT)</t>
  </si>
  <si>
    <t>Total Owned Generation CO2e Emissions (MT)</t>
  </si>
  <si>
    <t>Total Purchased Generation CO2 Emissions (MT)</t>
  </si>
  <si>
    <t>Total Purchased Generation CO2e Emissions (MT)</t>
  </si>
  <si>
    <t>Owned Generation</t>
  </si>
  <si>
    <t>Purchased Power</t>
  </si>
  <si>
    <t xml:space="preserve">Total Purchased Generation CO2e Emissions </t>
  </si>
  <si>
    <t>Total Purchased Generation CO2e Emissions Intensity</t>
  </si>
  <si>
    <t xml:space="preserve">Total Owned + Purchased Generation CO2 Emissions Intensity </t>
  </si>
  <si>
    <t>Total Owned + Purchased Generation CO2 Emissions</t>
  </si>
  <si>
    <t>Total Owned + Purchased Generation CO2e Emissions</t>
  </si>
  <si>
    <t xml:space="preserve">Total Owned + Purchased Generation CO2e Emissions Intensity </t>
  </si>
  <si>
    <t>Sum of total CO2 emissions reported under 5.1.1.1 and 5.2.1.1.</t>
  </si>
  <si>
    <r>
      <t xml:space="preserve">Total emissions from 5.3.1.1, divided by total MWh of </t>
    </r>
    <r>
      <rPr>
        <b/>
        <u/>
        <sz val="11"/>
        <color theme="1"/>
        <rFont val="Calibri"/>
        <family val="2"/>
        <scheme val="minor"/>
      </rPr>
      <t>owned and purchased</t>
    </r>
    <r>
      <rPr>
        <sz val="11"/>
        <color theme="1"/>
        <rFont val="Calibri"/>
        <family val="2"/>
        <scheme val="minor"/>
      </rPr>
      <t xml:space="preserve"> net generation reported in the Utility Portfolio section. </t>
    </r>
  </si>
  <si>
    <t>Sum of total CO2e emissions reported under 5.1.2.1 and 5.2.2.1.</t>
  </si>
  <si>
    <r>
      <t xml:space="preserve">Total emissions from 5.3.2.1, divided by total MWh of </t>
    </r>
    <r>
      <rPr>
        <b/>
        <u/>
        <sz val="11"/>
        <color theme="1"/>
        <rFont val="Calibri"/>
        <family val="2"/>
        <scheme val="minor"/>
      </rPr>
      <t>owned and purchased</t>
    </r>
    <r>
      <rPr>
        <sz val="11"/>
        <color theme="1"/>
        <rFont val="Calibri"/>
        <family val="2"/>
        <scheme val="minor"/>
      </rPr>
      <t xml:space="preserve"> net generation reported in the Utility Portfolio section. </t>
    </r>
  </si>
  <si>
    <r>
      <t xml:space="preserve">Total direct CO2 emissions from 5.1.1.1, divided by total MWh of </t>
    </r>
    <r>
      <rPr>
        <u/>
        <sz val="11"/>
        <color theme="1"/>
        <rFont val="Calibri"/>
        <family val="2"/>
        <scheme val="minor"/>
      </rPr>
      <t>owned</t>
    </r>
    <r>
      <rPr>
        <sz val="11"/>
        <color theme="1"/>
        <rFont val="Calibri"/>
        <family val="2"/>
        <scheme val="minor"/>
      </rPr>
      <t xml:space="preserve"> net generation reported in the Utility Portfolio section. </t>
    </r>
  </si>
  <si>
    <r>
      <t xml:space="preserve">Total direct CO2e emissions from 5.1.2.1, divided by total MWh of </t>
    </r>
    <r>
      <rPr>
        <b/>
        <u/>
        <sz val="11"/>
        <color theme="1"/>
        <rFont val="Calibri"/>
        <family val="2"/>
        <scheme val="minor"/>
      </rPr>
      <t>owned</t>
    </r>
    <r>
      <rPr>
        <sz val="11"/>
        <color theme="1"/>
        <rFont val="Calibri"/>
        <family val="2"/>
        <scheme val="minor"/>
      </rPr>
      <t xml:space="preserve"> net generation reported in the Utility Portfolio section. </t>
    </r>
  </si>
  <si>
    <t>Purchased power CO2e emissions should be calculated using the most relevant and accurate of the following methods:
(1) For direct purchases, such as PPAs, use the direct emissions data as reported to EPA.
(2) For market purchases where emissions attributes are unknown, use applicable regional or national emissions rate:
        - ISO/RTO-level emission factors
        - Climate Registry emission factors
        - E-Grid emission factors</t>
  </si>
  <si>
    <t>Purchased power CO2 emissions should be calculated using the most relevant and accurate of the following methods:
(1) For direct purchases, such as PPAs, use the direct emissions data as reported to EPA.
(2) For market purchases where emissions attributes are unknown, use applicable regional or national emissions rate:
        - ISO/RTO-level emission factors
        - Climate Registry emission factors
        - E-Grid emission factors</t>
  </si>
  <si>
    <r>
      <t xml:space="preserve">Total purchased power CO2 emissions from 5.2.1.1, divided by total MWh of </t>
    </r>
    <r>
      <rPr>
        <b/>
        <u/>
        <sz val="11"/>
        <color theme="1"/>
        <rFont val="Calibri"/>
        <family val="2"/>
        <scheme val="minor"/>
      </rPr>
      <t>purchased</t>
    </r>
    <r>
      <rPr>
        <sz val="11"/>
        <color theme="1"/>
        <rFont val="Calibri"/>
        <family val="2"/>
        <scheme val="minor"/>
      </rPr>
      <t xml:space="preserve"> net generation reported in the Utility Portfolio section. </t>
    </r>
  </si>
  <si>
    <r>
      <t xml:space="preserve">Total purchased power CO2e emissions from 5.2.2.1, divided by total MWh of </t>
    </r>
    <r>
      <rPr>
        <b/>
        <u/>
        <sz val="11"/>
        <color theme="1"/>
        <rFont val="Calibri"/>
        <family val="2"/>
        <scheme val="minor"/>
      </rPr>
      <t>purchased</t>
    </r>
    <r>
      <rPr>
        <sz val="11"/>
        <color theme="1"/>
        <rFont val="Calibri"/>
        <family val="2"/>
        <scheme val="minor"/>
      </rPr>
      <t xml:space="preserve"> net generation reported in the Utility Portfolio section. </t>
    </r>
  </si>
  <si>
    <t>Total NOx Emissions</t>
  </si>
  <si>
    <t>Generation basis for calculation</t>
  </si>
  <si>
    <t>Indicate the generation basis for calculating SO2, NOx, and Hg emissions and intensity.
    Fossil: Fossil Fuel Generation Only
    Total: Total System Generation
    Other: Other (please specify in comment section)</t>
  </si>
  <si>
    <t xml:space="preserve">Total NOx Emissions Intensity </t>
  </si>
  <si>
    <t>Total SO2 Emissions</t>
  </si>
  <si>
    <t xml:space="preserve">Total SO2 Emissions Intensity </t>
  </si>
  <si>
    <t>Total Hg Emissions</t>
  </si>
  <si>
    <t xml:space="preserve">Total Hg Emissions Intensity </t>
  </si>
  <si>
    <t>Total from above, divided by the MWh of generation basis as indicated in 6.1.</t>
  </si>
  <si>
    <r>
      <t xml:space="preserve">Purchased Power </t>
    </r>
    <r>
      <rPr>
        <b/>
        <sz val="11"/>
        <color rgb="FFFF0000"/>
        <rFont val="Calibri"/>
        <family val="2"/>
        <scheme val="minor"/>
      </rPr>
      <t>(4)</t>
    </r>
  </si>
  <si>
    <t>Use applicable system average emissions rate for market purchases where emissions are unknown</t>
  </si>
  <si>
    <r>
      <t>Purchased Generation</t>
    </r>
    <r>
      <rPr>
        <sz val="11"/>
        <color theme="1"/>
        <rFont val="Calibri"/>
        <family val="2"/>
        <scheme val="minor"/>
      </rPr>
      <t xml:space="preserve"> (3) </t>
    </r>
  </si>
  <si>
    <t>For market purchases where emissions are unknown, use applicable regional or national emissions rate:</t>
  </si>
  <si>
    <t>Portfolio</t>
  </si>
  <si>
    <t>Incremental Annual Electricity Savings from EE Measures (MWh)</t>
  </si>
  <si>
    <t>Incremental Annual Investment in Electric EE Programs (nominal dollars)</t>
  </si>
  <si>
    <t>Owned Nameplate Generation Capacity at end of year (MW)</t>
  </si>
  <si>
    <t>Use the data organizer on the left (i.e., the plus/minus symbol) to open/close the alternative generation reporting options</t>
  </si>
  <si>
    <t>Total Number of Board of Directors/Trustees</t>
  </si>
  <si>
    <t xml:space="preserve">Average number of employees on the Board of Directors/Trustees over the year. </t>
  </si>
  <si>
    <t>Percent of Coal Combustion Products Beneficially Used</t>
  </si>
  <si>
    <r>
      <rPr>
        <b/>
        <u/>
        <sz val="11"/>
        <color theme="3"/>
        <rFont val="Calibri"/>
        <family val="2"/>
        <scheme val="minor"/>
      </rPr>
      <t>Note</t>
    </r>
    <r>
      <rPr>
        <b/>
        <sz val="11"/>
        <color theme="3"/>
        <rFont val="Calibri"/>
        <family val="2"/>
        <scheme val="minor"/>
      </rPr>
      <t xml:space="preserve">:  The alternatives available below are intended to provide flexibility in reporting </t>
    </r>
  </si>
  <si>
    <t>Total Number on Board of Directors/Trustees</t>
  </si>
  <si>
    <r>
      <t>Owned Generation Reporting Option ("Option A")</t>
    </r>
    <r>
      <rPr>
        <sz val="11"/>
        <color theme="1"/>
        <rFont val="Calibri"/>
        <family val="2"/>
        <scheme val="minor"/>
      </rPr>
      <t xml:space="preserve"> (1) (2)</t>
    </r>
  </si>
  <si>
    <t>Owned Generation and Purchased Power Reporting Option ("Option B")</t>
  </si>
  <si>
    <r>
      <rPr>
        <u/>
        <sz val="10"/>
        <color theme="1"/>
        <rFont val="Arial"/>
        <family val="2"/>
      </rPr>
      <t>Total Owned Generation</t>
    </r>
    <r>
      <rPr>
        <sz val="11"/>
        <color theme="1"/>
        <rFont val="Calibri"/>
        <family val="2"/>
        <scheme val="minor"/>
      </rPr>
      <t xml:space="preserve"> (1) (2) </t>
    </r>
  </si>
  <si>
    <t>Total Owned Generation</t>
  </si>
  <si>
    <t>2.6.ii</t>
  </si>
  <si>
    <t>2.6.i</t>
  </si>
  <si>
    <t xml:space="preserve">Nameplate capacity of generation resources that are not defined above.  </t>
  </si>
  <si>
    <t xml:space="preserve">Net electricity generated by other resources that are not defined above.  If applicable, this metric should also include market purchases where the generation resource is unknown. </t>
  </si>
  <si>
    <t xml:space="preserve">GHG emissions, and should be used to the extent appropriate for each company. </t>
  </si>
  <si>
    <t>Use the data organizer on the left (i.e., the plus/minus symbol) to open/close the Emissions section notes</t>
  </si>
  <si>
    <t>Provide total in this row only if resource types are unknown due to market purchases</t>
  </si>
  <si>
    <r>
      <rPr>
        <b/>
        <sz val="11"/>
        <color theme="1"/>
        <rFont val="Calibri"/>
        <family val="2"/>
        <scheme val="minor"/>
      </rPr>
      <t>Provide generation capacity data that is consistent with other external reporting by your company</t>
    </r>
    <r>
      <rPr>
        <sz val="11"/>
        <color theme="1"/>
        <rFont val="Calibri"/>
        <family val="2"/>
        <scheme val="minor"/>
      </rPr>
      <t xml:space="preserve">.  The alternative default is to use the summation of the nameplate capacity of installed owned generation in the company portfolio, as reported to the U.S. Energy Information Administration (EIA) on </t>
    </r>
    <r>
      <rPr>
        <b/>
        <sz val="11"/>
        <color rgb="FFFF0000"/>
        <rFont val="Calibri"/>
        <family val="2"/>
        <scheme val="minor"/>
      </rPr>
      <t>Form 860 Generator Information</t>
    </r>
    <r>
      <rPr>
        <sz val="11"/>
        <color theme="1"/>
        <rFont val="Calibri"/>
        <family val="2"/>
        <scheme val="minor"/>
      </rPr>
      <t>.  Note that data should be provided in terms of equity ownership for shared facilities.  Nameplate capacity is defined as the maximum rated output of a generator, prime mover, or other electric power production equipment under specific conditions designated by the manufacturer. Installed generator nameplate capacity is commonly expressed in megawatts (MW) and is usually indicated on a nameplate physically attached to the generator.</t>
    </r>
  </si>
  <si>
    <r>
      <t xml:space="preserve">Net generation is defined as the summation of the amount of gross generation less the electrical energy consumed at the generating station(s) for station service or auxiliaries.  Data can be provided in terms of total, owned, and/or purchased, depending on how the company prefers to disseminate data in this template.  </t>
    </r>
    <r>
      <rPr>
        <b/>
        <sz val="11"/>
        <color theme="1"/>
        <rFont val="Calibri"/>
        <family val="2"/>
        <scheme val="minor"/>
      </rPr>
      <t>Provide net generation data that is consistent with other external reporting by your company</t>
    </r>
    <r>
      <rPr>
        <sz val="11"/>
        <color theme="1"/>
        <rFont val="Calibri"/>
        <family val="2"/>
        <scheme val="minor"/>
      </rPr>
      <t xml:space="preserve">.  The alternative default is to provide owned generation data as reported to EIA on </t>
    </r>
    <r>
      <rPr>
        <b/>
        <sz val="11"/>
        <color rgb="FFFF0000"/>
        <rFont val="Calibri"/>
        <family val="2"/>
        <scheme val="minor"/>
      </rPr>
      <t>Form 923 Schedule 3</t>
    </r>
    <r>
      <rPr>
        <sz val="11"/>
        <color theme="1"/>
        <rFont val="Calibri"/>
        <family val="2"/>
        <scheme val="minor"/>
      </rPr>
      <t xml:space="preserve"> and align purchased power data with the Federal Energy Regulatory Commission (FERC) </t>
    </r>
    <r>
      <rPr>
        <b/>
        <sz val="11"/>
        <color rgb="FFFF0000"/>
        <rFont val="Calibri"/>
        <family val="2"/>
        <scheme val="minor"/>
      </rPr>
      <t>Form 1 Purchased Power Schedule</t>
    </r>
    <r>
      <rPr>
        <sz val="11"/>
        <color theme="1"/>
        <rFont val="Calibri"/>
        <family val="2"/>
        <scheme val="minor"/>
      </rPr>
      <t>, Reference Pages numbers 326-327.  Note: Electricity required for pumping at pumped-storage plants is regarded as electricity for station service and is deducted from gross generation.</t>
    </r>
  </si>
  <si>
    <r>
      <t xml:space="preserve">U.S. Department of Labor, Occupational Health and Safety Administration, OSHA Recordable Incidents.  EPRI, </t>
    </r>
    <r>
      <rPr>
        <i/>
        <sz val="11"/>
        <color theme="1"/>
        <rFont val="Calibri"/>
        <family val="2"/>
        <scheme val="minor"/>
      </rPr>
      <t>Metrics to Benchmark Sustainability Performance for the Electric Power Industry</t>
    </r>
    <r>
      <rPr>
        <sz val="11"/>
        <color theme="1"/>
        <rFont val="Calibri"/>
        <family val="2"/>
        <scheme val="minor"/>
      </rPr>
      <t>, 2018 Technical Report.</t>
    </r>
  </si>
  <si>
    <r>
      <t xml:space="preserve">U.S. Department of Labor, Bureau of Labor Statistics, Steps to estimate annual average number of employees, www.bls.gov/respondents/iif/annualavghours.htm.  EPRI, </t>
    </r>
    <r>
      <rPr>
        <i/>
        <sz val="11"/>
        <color theme="1"/>
        <rFont val="Calibri"/>
        <family val="2"/>
        <scheme val="minor"/>
      </rPr>
      <t>Metrics to Benchmark Electric Power Company Sustainability Performance,</t>
    </r>
    <r>
      <rPr>
        <sz val="11"/>
        <color theme="1"/>
        <rFont val="Calibri"/>
        <family val="2"/>
        <scheme val="minor"/>
      </rPr>
      <t xml:space="preserve"> 2018 Technical Report.</t>
    </r>
  </si>
  <si>
    <r>
      <t xml:space="preserve">U.S. Department of Labor, Occupational Health and Safety Administration, OSHA Recordable Incidents.  EPRI, </t>
    </r>
    <r>
      <rPr>
        <i/>
        <sz val="11"/>
        <color theme="1"/>
        <rFont val="Calibri"/>
        <family val="2"/>
        <scheme val="minor"/>
      </rPr>
      <t>Metrics to Benchmark Electric Power Company Sustainability Performance,</t>
    </r>
    <r>
      <rPr>
        <sz val="11"/>
        <color theme="1"/>
        <rFont val="Calibri"/>
        <family val="2"/>
        <scheme val="minor"/>
      </rPr>
      <t xml:space="preserve"> 2018 Technical Report.</t>
    </r>
  </si>
  <si>
    <r>
      <t xml:space="preserve">U.S. Department of Labor, Occupational Health and Safety Administration, OSHA Recordable Incidents.  EPRI, </t>
    </r>
    <r>
      <rPr>
        <i/>
        <sz val="11"/>
        <color theme="1"/>
        <rFont val="Calibri"/>
        <family val="2"/>
        <scheme val="minor"/>
      </rPr>
      <t>Metrics to Benchmark Electric Power Company Sustainability Performance,</t>
    </r>
    <r>
      <rPr>
        <sz val="11"/>
        <color theme="1"/>
        <rFont val="Calibri"/>
        <family val="2"/>
        <scheme val="minor"/>
      </rPr>
      <t>2018 Technical Report.</t>
    </r>
  </si>
  <si>
    <r>
      <t xml:space="preserve">U.S. Energy Information Administration, </t>
    </r>
    <r>
      <rPr>
        <i/>
        <sz val="11"/>
        <color theme="1"/>
        <rFont val="Calibri"/>
        <family val="2"/>
        <scheme val="minor"/>
      </rPr>
      <t>Online Glossary,</t>
    </r>
    <r>
      <rPr>
        <sz val="11"/>
        <color theme="1"/>
        <rFont val="Calibri"/>
        <family val="2"/>
        <scheme val="minor"/>
      </rPr>
      <t xml:space="preserve"> https://www.eia.gov/tools/glossary/.  
Form 860 instructions available at: www.eia.gov/survey/form/eia_860/instructions.pdf.</t>
    </r>
  </si>
  <si>
    <r>
      <t xml:space="preserve">U.S. Energy Information Administration, </t>
    </r>
    <r>
      <rPr>
        <i/>
        <sz val="11"/>
        <color theme="1"/>
        <rFont val="Calibri"/>
        <family val="2"/>
        <scheme val="minor"/>
      </rPr>
      <t>Online Glossary,</t>
    </r>
    <r>
      <rPr>
        <sz val="11"/>
        <color theme="1"/>
        <rFont val="Calibri"/>
        <family val="2"/>
        <scheme val="minor"/>
      </rPr>
      <t xml:space="preserve"> https://www.eia.gov/tools/glossary/.  
Form 923 instructions available at: www.eia.gov/survey/form/eia_923/instructions.pdf.</t>
    </r>
  </si>
  <si>
    <r>
      <t xml:space="preserve">EPRI, </t>
    </r>
    <r>
      <rPr>
        <i/>
        <sz val="11"/>
        <color theme="1"/>
        <rFont val="Calibri"/>
        <family val="2"/>
        <scheme val="minor"/>
      </rPr>
      <t>Metrics to Benchmark Electric Power Company Sustainability Performance,</t>
    </r>
    <r>
      <rPr>
        <sz val="11"/>
        <color theme="1"/>
        <rFont val="Calibri"/>
        <family val="2"/>
        <scheme val="minor"/>
      </rPr>
      <t xml:space="preserve"> 2018 Technical Report.</t>
    </r>
  </si>
  <si>
    <r>
      <t xml:space="preserve">Partially sourced from EPRI, </t>
    </r>
    <r>
      <rPr>
        <i/>
        <sz val="11"/>
        <color theme="1"/>
        <rFont val="Calibri"/>
        <family val="2"/>
        <scheme val="minor"/>
      </rPr>
      <t>Metrics to Benchmark Electric Power Company Sustainability Performance,</t>
    </r>
    <r>
      <rPr>
        <sz val="11"/>
        <color theme="1"/>
        <rFont val="Calibri"/>
        <family val="2"/>
        <scheme val="minor"/>
      </rPr>
      <t xml:space="preserve"> 2018 Technical Report.</t>
    </r>
  </si>
  <si>
    <t>Percent of coal combustion products (CCPs) - fly ash, bottom ash, boiler slag, flue gas desulfurization materials, scrubber bi-product - diverted from disposal into beneficial uses, including being sold. Include any CCP that is generated during the data year and stored for beneficial use in a future year. Only include CCP generated at company equity-owned facilities. If no weight data are available, estimate the weight using available information on waste density and volume collected, mass balances, or similar information.</t>
  </si>
  <si>
    <t>Amount of Hazardous Waste Manifested for Disposal</t>
  </si>
  <si>
    <r>
      <t xml:space="preserve">Total direct CO2e emissions (CO2, CH4, and N2O) from company equity-owned fossil fuel combustion generation in accordance with EPA's </t>
    </r>
    <r>
      <rPr>
        <b/>
        <sz val="11"/>
        <color rgb="FFFF0000"/>
        <rFont val="Calibri"/>
        <family val="2"/>
        <scheme val="minor"/>
      </rPr>
      <t>GHG Reporting Program</t>
    </r>
    <r>
      <rPr>
        <sz val="11"/>
        <color theme="1"/>
        <rFont val="Calibri"/>
        <family val="2"/>
        <scheme val="minor"/>
      </rPr>
      <t xml:space="preserve"> (40 CFR, part 98, Subpart C – General Stationary Fuel Combustion and Subpart D – Electricity Production), using a continuous emission monitoring system (CEMS) or other approved methodology. </t>
    </r>
  </si>
  <si>
    <r>
      <t xml:space="preserve">Total NOx emissions from company equity-owned fossil fuel combustion generation. In accordance with EPA's  </t>
    </r>
    <r>
      <rPr>
        <b/>
        <sz val="11"/>
        <color rgb="FFFF0000"/>
        <rFont val="Calibri"/>
        <family val="2"/>
        <scheme val="minor"/>
      </rPr>
      <t xml:space="preserve">Acid Rain Reporting Program </t>
    </r>
    <r>
      <rPr>
        <sz val="11"/>
        <color theme="1"/>
        <rFont val="Calibri"/>
        <family val="2"/>
        <scheme val="minor"/>
      </rPr>
      <t>(40 CFR, part 75) or regulatory equivalent.</t>
    </r>
  </si>
  <si>
    <r>
      <t xml:space="preserve">Total SO2 emissions from company equity-owned fossil fuel combustion generation. In accordance with EPA's  </t>
    </r>
    <r>
      <rPr>
        <b/>
        <sz val="11"/>
        <color rgb="FFFF0000"/>
        <rFont val="Calibri"/>
        <family val="2"/>
        <scheme val="minor"/>
      </rPr>
      <t xml:space="preserve">Acid Rain Reporting Program </t>
    </r>
    <r>
      <rPr>
        <sz val="11"/>
        <color theme="1"/>
        <rFont val="Calibri"/>
        <family val="2"/>
        <scheme val="minor"/>
      </rPr>
      <t>(40 CFR, part 75) or regulatory equivalent.</t>
    </r>
  </si>
  <si>
    <t xml:space="preserve">Care should be taken to remove this GHG Worksheet before publishing the native Excel file for investor use. </t>
  </si>
  <si>
    <t xml:space="preserve">Care should be taken to remove this Criteria Worksheet before publishing the native Excel file for investor use. </t>
  </si>
  <si>
    <t>Refer to the "Definitions" column for more information on each metric.</t>
  </si>
  <si>
    <t>Definitions</t>
  </si>
  <si>
    <t>Comments, Additional Information</t>
  </si>
  <si>
    <t>METHANE EMISSIONS AND MITIGATION FROM DISTRIBUTION MAINS</t>
  </si>
  <si>
    <t>Number of Gas Distribution Customers</t>
  </si>
  <si>
    <t>Distribution Mains in Service</t>
  </si>
  <si>
    <t>These metrics should include all local distribution companies (LDCs) held by the Parent Company that are above the LDC Facility reporting threshold for EPA's 40 C.F.R. 98, Subpart W reporting rule.</t>
  </si>
  <si>
    <t>1.2.1</t>
  </si>
  <si>
    <r>
      <t xml:space="preserve">Plastic </t>
    </r>
    <r>
      <rPr>
        <i/>
        <sz val="11"/>
        <color theme="1"/>
        <rFont val="Calibri"/>
        <family val="2"/>
        <scheme val="minor"/>
      </rPr>
      <t>(miles)</t>
    </r>
  </si>
  <si>
    <t>1.2.2</t>
  </si>
  <si>
    <r>
      <t xml:space="preserve">Cathodically Protected Steel - Bare &amp; Coated </t>
    </r>
    <r>
      <rPr>
        <i/>
        <sz val="11"/>
        <color theme="1"/>
        <rFont val="Calibri"/>
        <family val="2"/>
        <scheme val="minor"/>
      </rPr>
      <t>(miles)</t>
    </r>
  </si>
  <si>
    <t>1.2.3</t>
  </si>
  <si>
    <r>
      <t xml:space="preserve">Unprotected Steel - Bare &amp; Coated </t>
    </r>
    <r>
      <rPr>
        <i/>
        <sz val="11"/>
        <color theme="1"/>
        <rFont val="Calibri"/>
        <family val="2"/>
        <scheme val="minor"/>
      </rPr>
      <t>(miles)</t>
    </r>
  </si>
  <si>
    <t>1.2.4</t>
  </si>
  <si>
    <r>
      <t xml:space="preserve">Cast Iron / Wrought Iron - without upgrades </t>
    </r>
    <r>
      <rPr>
        <i/>
        <sz val="11"/>
        <color theme="1"/>
        <rFont val="Calibri"/>
        <family val="2"/>
        <scheme val="minor"/>
      </rPr>
      <t>(miles)</t>
    </r>
  </si>
  <si>
    <t xml:space="preserve">These metrics should provide the number of years remaining to take out of service, replace or upgrade catholdically unprotected steel mains, and cast iron/wrought iron mains, consistent with applicable state utility commission authorizations. </t>
  </si>
  <si>
    <t>Use this comment area to briefly note the amount of such pipe already taken out of service, replaced or upgraded previously, if available in publically reported sources. Space is provided in Section 3 of the Qualitative tab for longer explanations about answers to quantitative questions.</t>
  </si>
  <si>
    <t>1.3.1</t>
  </si>
  <si>
    <t>Optional:  # yrs by pipe type.</t>
  </si>
  <si>
    <t>1.3.2</t>
  </si>
  <si>
    <t xml:space="preserve">Distribution CO2e Fugitive Emissions </t>
  </si>
  <si>
    <t>Use this space to provide brief explanations or additional information.  Some companies with distribution operations in several states may wish to explain if some of their smaller or more rural LDCs are not included because their emissions fall below the Subpart W reporting threshold.</t>
  </si>
  <si>
    <r>
      <t xml:space="preserve">Some companies may wish to also provide their throughput emissions number as reported to </t>
    </r>
    <r>
      <rPr>
        <u/>
        <sz val="10"/>
        <rFont val="Calibri"/>
        <family val="2"/>
        <scheme val="minor"/>
      </rPr>
      <t>EIA</t>
    </r>
    <r>
      <rPr>
        <sz val="10"/>
        <rFont val="Calibri"/>
        <family val="2"/>
        <scheme val="minor"/>
      </rPr>
      <t>.  They could do so in this comment space.</t>
    </r>
  </si>
  <si>
    <t>3.1</t>
  </si>
  <si>
    <t>Emissions reported for all permitted sources (minor or major)</t>
  </si>
  <si>
    <t>3.1.1</t>
  </si>
  <si>
    <r>
      <t xml:space="preserve">NOx </t>
    </r>
    <r>
      <rPr>
        <i/>
        <sz val="11"/>
        <color theme="1"/>
        <rFont val="Calibri"/>
        <family val="2"/>
        <scheme val="minor"/>
      </rPr>
      <t>( metric tons per year)</t>
    </r>
  </si>
  <si>
    <t>3.1.2</t>
  </si>
  <si>
    <r>
      <t xml:space="preserve">VOC </t>
    </r>
    <r>
      <rPr>
        <i/>
        <sz val="11"/>
        <color theme="1"/>
        <rFont val="Calibri"/>
        <family val="2"/>
        <scheme val="minor"/>
      </rPr>
      <t>(metric tons per year)</t>
    </r>
  </si>
  <si>
    <t>METHANE EMISSIONS</t>
  </si>
  <si>
    <t>Gathering and Boosting Pipelines, Blow Down Volumes, and Emissions</t>
  </si>
  <si>
    <t>1.1.1</t>
  </si>
  <si>
    <r>
      <t xml:space="preserve">Total Miles of Gathering Pipeline Operated by gas utility </t>
    </r>
    <r>
      <rPr>
        <i/>
        <sz val="11"/>
        <rFont val="Calibri"/>
        <family val="2"/>
        <scheme val="minor"/>
      </rPr>
      <t>(miles)</t>
    </r>
  </si>
  <si>
    <t>1.1.2</t>
  </si>
  <si>
    <r>
      <t xml:space="preserve">Volume of Gathering Pipeline Blow Down Emissions </t>
    </r>
    <r>
      <rPr>
        <i/>
        <sz val="11"/>
        <rFont val="Calibri"/>
        <family val="2"/>
        <scheme val="minor"/>
      </rPr>
      <t>(scf)</t>
    </r>
  </si>
  <si>
    <t>1.1.4</t>
  </si>
  <si>
    <r>
      <t xml:space="preserve">Gathering Pipeline Blow-Down Emissions outside storage and compression facilities </t>
    </r>
    <r>
      <rPr>
        <i/>
        <sz val="11"/>
        <rFont val="Calibri"/>
        <family val="2"/>
        <scheme val="minor"/>
      </rPr>
      <t>(metric tons CO2e)</t>
    </r>
  </si>
  <si>
    <t>CO2e  COMBUSTION EMISSIONS FOR GATHERING &amp; BOOSTING COMPRESSION</t>
  </si>
  <si>
    <t>CONVENTIONAL COMBUSTION EMISSIONS FROM GATHERING &amp; BOOSTING COMPRESSION</t>
  </si>
  <si>
    <t xml:space="preserve">Electric Company ESG/Sustainability Quantitative Information  </t>
  </si>
  <si>
    <t xml:space="preserve">Gas Company ESG/Sustainability Quantitative Information  </t>
  </si>
  <si>
    <t>Natural Gas Distribution</t>
  </si>
  <si>
    <t>Natural Gas Gathering and Boosting</t>
  </si>
  <si>
    <r>
      <t xml:space="preserve">CO2e Fugitive Methane Emissions from Gas Distribution Operations </t>
    </r>
    <r>
      <rPr>
        <i/>
        <sz val="11"/>
        <rFont val="Calibri"/>
        <family val="2"/>
        <scheme val="minor"/>
      </rPr>
      <t>(metric tons)</t>
    </r>
  </si>
  <si>
    <r>
      <t xml:space="preserve">Plan/Commitment to Replace / Upgrade Remaining Miles of Distribution Mains </t>
    </r>
    <r>
      <rPr>
        <i/>
        <sz val="11"/>
        <rFont val="Calibri"/>
        <family val="2"/>
        <scheme val="minor"/>
      </rPr>
      <t>(# years to complete)</t>
    </r>
  </si>
  <si>
    <t xml:space="preserve">Metric tons of hazardous waste, as defined by the Resource Conservation and Recovery Act (RCRA), manifested for disposal at a Treatment Storage and Disposal (TSD) facility. Methods of disposal include disposing to landfill, surface impoundment, waste pile, and land treatment units. Hazardous wastes include either listed wastes (F, K, P and U lists) or characteristic wastes (wastes which exhibit at least one of the following characteristics - ignitability, corrosivity, reactivity, toxicity). Include hazardous waste from all company operations including generation, transmissions, distribution, and other operations.  </t>
  </si>
  <si>
    <t>Refer to the 'EEI Definitions' tab for more information on each metric</t>
  </si>
  <si>
    <t>Definitions for Electric Company ESG/Sustainability Metrics</t>
  </si>
  <si>
    <r>
      <t xml:space="preserve">CH4 Fugitive Methane Emissions from Gas Distribution Operations </t>
    </r>
    <r>
      <rPr>
        <i/>
        <sz val="11"/>
        <rFont val="Calibri"/>
        <family val="2"/>
        <scheme val="minor"/>
      </rPr>
      <t>(metric tons)</t>
    </r>
  </si>
  <si>
    <r>
      <t>Unprotected Steel (Bare &amp; Coated) (</t>
    </r>
    <r>
      <rPr>
        <i/>
        <sz val="11"/>
        <color theme="1"/>
        <rFont val="Calibri"/>
        <family val="2"/>
        <scheme val="minor"/>
      </rPr>
      <t># years to complete</t>
    </r>
    <r>
      <rPr>
        <sz val="11"/>
        <color theme="1"/>
        <rFont val="Calibri"/>
        <family val="2"/>
        <scheme val="minor"/>
      </rPr>
      <t>)</t>
    </r>
  </si>
  <si>
    <r>
      <t>Cast Iron / Wrought Iron (</t>
    </r>
    <r>
      <rPr>
        <i/>
        <sz val="11"/>
        <color theme="1"/>
        <rFont val="Calibri"/>
        <family val="2"/>
        <scheme val="minor"/>
      </rPr>
      <t># years to complete</t>
    </r>
    <r>
      <rPr>
        <sz val="11"/>
        <color theme="1"/>
        <rFont val="Calibri"/>
        <family val="2"/>
        <scheme val="minor"/>
      </rPr>
      <t>)</t>
    </r>
  </si>
  <si>
    <r>
      <t xml:space="preserve">CO2e Emissions for Gathering &amp; Boosting Compression Stations </t>
    </r>
    <r>
      <rPr>
        <i/>
        <sz val="11"/>
        <rFont val="Calibri"/>
        <family val="2"/>
        <scheme val="minor"/>
      </rPr>
      <t>(metric tons)</t>
    </r>
  </si>
  <si>
    <t>2.3.1</t>
  </si>
  <si>
    <t>Annual Methane Gas Throughput from Gas Distribution Operations in millions of standard cubic feet (MMscf/year)</t>
  </si>
  <si>
    <t>2.2.1</t>
  </si>
  <si>
    <t>CH4 Fugitive Methane Emissions from Gas Distribution Operations (MMSCF/year)</t>
  </si>
  <si>
    <t>Calculated annual metric: (MMSFC methane emissions/MMSCF methane throughput)</t>
  </si>
  <si>
    <t>Calculation</t>
  </si>
  <si>
    <t>Input</t>
  </si>
  <si>
    <r>
      <t>Annual Natural Gas Throughput from Gas Distribution Operations in thousands of standard cubic feet (</t>
    </r>
    <r>
      <rPr>
        <i/>
        <sz val="11"/>
        <rFont val="Calibri"/>
        <family val="2"/>
        <scheme val="minor"/>
      </rPr>
      <t>Mscf/year</t>
    </r>
    <r>
      <rPr>
        <sz val="11"/>
        <rFont val="Calibri"/>
        <family val="2"/>
        <scheme val="minor"/>
      </rPr>
      <t>)</t>
    </r>
  </si>
  <si>
    <t>INPUT VALUE (total mt CH4) as explained in definition above.  Subpart W input is CH4 (mt).</t>
  </si>
  <si>
    <t xml:space="preserve">This metric provides gas throughput from distribution (quantity of natural gas delivered to end users) reported under Subpart W, 40 C.F.R. 98.236(aa)(9)(iv), as reported on the Subpart W e-GRRT integrated reporting form in the “Facility Overview” worksheet  Excel form, Quantity of natural gas delivered to end users (column 4). </t>
  </si>
  <si>
    <r>
      <t>All methane leak sources per 98.232 (i) (1-6) are included for Distribution.  Combustion sources are excluded.  CO</t>
    </r>
    <r>
      <rPr>
        <b/>
        <i/>
        <u/>
        <vertAlign val="subscript"/>
        <sz val="14"/>
        <rFont val="Calibri"/>
        <family val="2"/>
        <scheme val="minor"/>
      </rPr>
      <t>2</t>
    </r>
    <r>
      <rPr>
        <b/>
        <i/>
        <u/>
        <sz val="14"/>
        <rFont val="Calibri"/>
        <family val="2"/>
        <scheme val="minor"/>
      </rPr>
      <t xml:space="preserve"> is excluded.</t>
    </r>
  </si>
  <si>
    <t xml:space="preserve">This metric is collected to support calculations under EPA 40 CFR 98, Subpart W. </t>
  </si>
  <si>
    <t xml:space="preserve">CO2 combustion emissionsas reported to EPA under 40 CFR 98, Subpart C, as directed in Subpart W, 98.232(k).  </t>
  </si>
  <si>
    <t>The number of permitted sources for conventional emissions may not be the same number of sources reporting under the EPA GHG reporting rule.  Companies may wish to describe which, or how many, sources are included in the conventional pollutants data and whether the CO2e data reported includes all of these sources.</t>
  </si>
  <si>
    <t>1.1.3</t>
  </si>
  <si>
    <r>
      <t>Fugitive Methane</t>
    </r>
    <r>
      <rPr>
        <sz val="10"/>
        <rFont val="Calibri"/>
        <family val="2"/>
        <scheme val="minor"/>
      </rPr>
      <t xml:space="preserve"> emissions as defined in 40 CFR 98 Sub W Section 232 (e) (1-8), CO2 and N2O emissions are excluded from this section.</t>
    </r>
  </si>
  <si>
    <t>1.1.5</t>
  </si>
  <si>
    <t>1.1.6</t>
  </si>
  <si>
    <t>1.1.7</t>
  </si>
  <si>
    <t>1.1.8</t>
  </si>
  <si>
    <t>Value reported using calculation in 40 CFR 98 Sub W Section 232(q)(2)(v)</t>
  </si>
  <si>
    <t>Onshore Natural Gas Transmission Compression Methane Emissions</t>
  </si>
  <si>
    <r>
      <t>Fugitive Methane</t>
    </r>
    <r>
      <rPr>
        <sz val="10"/>
        <rFont val="Calibri"/>
        <family val="2"/>
        <scheme val="minor"/>
      </rPr>
      <t xml:space="preserve"> emissions as defined in 40 CFR 98 Sub W Section 232 (f) (1-8), CO2 and N2O emissions are excluded from this section.</t>
    </r>
  </si>
  <si>
    <r>
      <t>Blowdown vent stacks for onshore transmission pipeline</t>
    </r>
    <r>
      <rPr>
        <sz val="10"/>
        <rFont val="Calibri"/>
        <family val="2"/>
        <scheme val="minor"/>
      </rPr>
      <t xml:space="preserve"> as defined in 40 CFR 98 Sub W Section 232 (m), CO2 and N2O emissions are excluded from this section.</t>
    </r>
  </si>
  <si>
    <t>Value reported using calculation in 40 CFR 98 Sub W Section 232(i)(3)(ii)</t>
  </si>
  <si>
    <t>Total Transmission and Storage Methane Emissions (MMSCF/year)</t>
  </si>
  <si>
    <t xml:space="preserve">Use this space to provide brief explanations or additional information.  </t>
  </si>
  <si>
    <t>Onshore Natural Gas Transmission Pipeline Blowdowns</t>
  </si>
  <si>
    <t>Summary and Metrics</t>
  </si>
  <si>
    <t>Natural Gas Transmission and Storage</t>
  </si>
  <si>
    <r>
      <t>All methane leak sources per 98.232 (e) (1-8), (f)(1-8), and (m) are included for Transmission and Storage.  Combustion sources are excluded.  CO</t>
    </r>
    <r>
      <rPr>
        <b/>
        <i/>
        <u/>
        <vertAlign val="subscript"/>
        <sz val="14"/>
        <rFont val="Calibri"/>
        <family val="2"/>
        <scheme val="minor"/>
      </rPr>
      <t>2</t>
    </r>
    <r>
      <rPr>
        <b/>
        <i/>
        <u/>
        <sz val="14"/>
        <rFont val="Calibri"/>
        <family val="2"/>
        <scheme val="minor"/>
      </rPr>
      <t xml:space="preserve"> and N</t>
    </r>
    <r>
      <rPr>
        <b/>
        <i/>
        <u/>
        <vertAlign val="subscript"/>
        <sz val="14"/>
        <rFont val="Calibri"/>
        <family val="2"/>
        <scheme val="minor"/>
      </rPr>
      <t>2</t>
    </r>
    <r>
      <rPr>
        <b/>
        <i/>
        <u/>
        <sz val="14"/>
        <rFont val="Calibri"/>
        <family val="2"/>
        <scheme val="minor"/>
      </rPr>
      <t>O are excluded.</t>
    </r>
  </si>
  <si>
    <t>Density of Methane = 0.0192 kg/ft3 per 40 CFR Sub W EQ. W-36</t>
  </si>
  <si>
    <t>Underground Natural Gas Storage Methane Emissions</t>
  </si>
  <si>
    <t>Value reported using calculation in 40 CFR 98 Sub W Section 236(b)(4)</t>
  </si>
  <si>
    <t>Value reported using calculation in 40 CFR 98 Sub W Section 236(i)(1)(iii)</t>
  </si>
  <si>
    <t>Value reported using calculation in 40 CFR 98 Sub W Section 236(k)(2)(v)</t>
  </si>
  <si>
    <t>Value reported using calculation in 40 CFR 98 Sub W Section 236(n)(11)</t>
  </si>
  <si>
    <t>Value reported using calculation in 40 CFR 98 Sub W Section 236(o)(2)(ii)(D)(2)</t>
  </si>
  <si>
    <t>Value reported using calculation in 40 CFR 98 Sub W Section 236(p)(2)(ii)(D)(2)</t>
  </si>
  <si>
    <t>Value reported using calculation in 40 CFR 98 Sub W Section 236(q)(2)(v)</t>
  </si>
  <si>
    <t>2.1.1</t>
  </si>
  <si>
    <t>2.1.2</t>
  </si>
  <si>
    <t>2.1.3</t>
  </si>
  <si>
    <t>2.1.4</t>
  </si>
  <si>
    <t>2.1.5</t>
  </si>
  <si>
    <t>2.1.6</t>
  </si>
  <si>
    <t>2.1.7</t>
  </si>
  <si>
    <t>2.1.8</t>
  </si>
  <si>
    <t>Methane content in natural gas equals 95% based on 40 CFR 98 Sub W 233(u)(2)(vii)</t>
  </si>
  <si>
    <t>EIA 176 throughput or other reference for other throughput selected</t>
  </si>
  <si>
    <t>Use this space provided to note source of throughput value if not EIA 176</t>
  </si>
  <si>
    <t>Annual Methane Gas Throughput from Gas Transmission and Storage Operations (MMSCF/year)</t>
  </si>
  <si>
    <t>Pneumatic Device Venting (metric tons/year)</t>
  </si>
  <si>
    <t>Blowdown Vent Stacks (metric tons/year)</t>
  </si>
  <si>
    <t>Transmission Storage Tanks (metric tons/year)</t>
  </si>
  <si>
    <t>Flare Stack Emissions (metric tons/year)</t>
  </si>
  <si>
    <t>Centrifugal Compressor Venting (metric tons/year)</t>
  </si>
  <si>
    <t>Reciprocating Compressor Venting (metric tons/year)</t>
  </si>
  <si>
    <t>Equipment leaks from valves, connectors, open ended lines, pressure relief valves, and meters  (metric tons/year)</t>
  </si>
  <si>
    <t>Other Leaks (metric tons/year)</t>
  </si>
  <si>
    <t>Total Transmission Compression Methane Emissions (metric tons/year)</t>
  </si>
  <si>
    <t>Total Transmission Compression Methane Emissions (CO2e/year)</t>
  </si>
  <si>
    <t>Total Transmission Compression Methane Emissions (MSCF/year)</t>
  </si>
  <si>
    <t>Other Equipment Leaks (metric tons/year)</t>
  </si>
  <si>
    <t>Equipment leaks from valves, connectors, open-ended lines, and pressure relief valves associated with storage wellheads (metric tons/year)</t>
  </si>
  <si>
    <t>Other equipment leaks from components associated with storage wellheads (metric tons/year)</t>
  </si>
  <si>
    <t>Total Storage Compression Methane Emissions (metric tons/year)</t>
  </si>
  <si>
    <t>Total Storage Compression Methane Emissions (CO2e/year)</t>
  </si>
  <si>
    <t>Total Storage Compression Methane Emissions (MSCF/year)</t>
  </si>
  <si>
    <t>Transmission Pipeline Blowdown Vent Stacks (metric tons/year)</t>
  </si>
  <si>
    <t>Transmission Pipeline Blowdown Vent Stacks (CO2e/year)</t>
  </si>
  <si>
    <t>Transmission Pipeline Blowdown Vent Stacks (MSCF/year)</t>
  </si>
  <si>
    <t>Total Methane Emissions from additional sources not recognized by 40 CFR 98 Subpart W (metric tons/year)</t>
  </si>
  <si>
    <t>Total Methane Emissions from additional sources not recognized by 40 CFR 98 Subpart W (CO2e/year)</t>
  </si>
  <si>
    <t>Total Methane Emissions from additional sources not recognized by 40 CFR 98 Subpart W (MSCF/year)</t>
  </si>
  <si>
    <t>Annual Natural Gas Throughput from Gas Transmission and Storage Operations (MSCF/year)</t>
  </si>
  <si>
    <t>DOE EIA 176 throughput or reference for other throughput selected</t>
  </si>
  <si>
    <r>
      <t>Fugitive Methane</t>
    </r>
    <r>
      <rPr>
        <sz val="10"/>
        <rFont val="Calibri"/>
        <family val="2"/>
        <scheme val="minor"/>
      </rPr>
      <t xml:space="preserve"> emissions as defined in 40 CFR 98 Sub W Section 232 (e) (1-8), CO2 and N2O emissions are </t>
    </r>
    <r>
      <rPr>
        <u/>
        <sz val="10"/>
        <rFont val="Calibri"/>
        <family val="2"/>
        <scheme val="minor"/>
      </rPr>
      <t>excluded</t>
    </r>
    <r>
      <rPr>
        <sz val="10"/>
        <rFont val="Calibri"/>
        <family val="2"/>
        <scheme val="minor"/>
      </rPr>
      <t xml:space="preserve"> from this section.</t>
    </r>
  </si>
  <si>
    <r>
      <t>Fugitive Methane</t>
    </r>
    <r>
      <rPr>
        <sz val="10"/>
        <rFont val="Calibri"/>
        <family val="2"/>
        <scheme val="minor"/>
      </rPr>
      <t xml:space="preserve"> emissions as defined in 40 CFR 98 Sub W Section 232 (f) (1-8), CO2 and N2O emissions are </t>
    </r>
    <r>
      <rPr>
        <u/>
        <sz val="10"/>
        <rFont val="Calibri"/>
        <family val="2"/>
        <scheme val="minor"/>
      </rPr>
      <t>excluded</t>
    </r>
    <r>
      <rPr>
        <sz val="10"/>
        <rFont val="Calibri"/>
        <family val="2"/>
        <scheme val="minor"/>
      </rPr>
      <t xml:space="preserve"> from this section.</t>
    </r>
  </si>
  <si>
    <r>
      <t>Blowdown vent stacks for onshore transmission pipeline</t>
    </r>
    <r>
      <rPr>
        <sz val="10"/>
        <rFont val="Calibri"/>
        <family val="2"/>
        <scheme val="minor"/>
      </rPr>
      <t xml:space="preserve"> as defined in 40 CFR 98 Sub W Section 232 (m), CO2 and N2O emissions are </t>
    </r>
    <r>
      <rPr>
        <u/>
        <sz val="10"/>
        <rFont val="Calibri"/>
        <family val="2"/>
        <scheme val="minor"/>
      </rPr>
      <t>excluded</t>
    </r>
    <r>
      <rPr>
        <sz val="10"/>
        <rFont val="Calibri"/>
        <family val="2"/>
        <scheme val="minor"/>
      </rPr>
      <t xml:space="preserve"> from this section.</t>
    </r>
  </si>
  <si>
    <t>Methane Emissions Intensity Metric (Percent MMscf of Methane Emissions per MMscf of Methane Throughput)</t>
  </si>
  <si>
    <r>
      <t xml:space="preserve">Fugitive Methane Emissions Rate (Percent </t>
    </r>
    <r>
      <rPr>
        <i/>
        <sz val="11"/>
        <rFont val="Calibri"/>
        <family val="2"/>
        <scheme val="minor"/>
      </rPr>
      <t>MMscf of Methane Emissions per MMscf of Methane Throughput</t>
    </r>
    <r>
      <rPr>
        <sz val="11"/>
        <rFont val="Calibri"/>
        <family val="2"/>
        <scheme val="minor"/>
      </rPr>
      <t>)</t>
    </r>
  </si>
  <si>
    <t>Calculated value - formula in cells F36 - R36 per density (kg/scf) in Subpart W</t>
  </si>
  <si>
    <t>Calculated value - formula in cells F38 - R38 (assumes 95% methane content in natural gas for Distribution) per Subpart W)</t>
  </si>
  <si>
    <r>
      <rPr>
        <u/>
        <sz val="10"/>
        <rFont val="Calibri"/>
        <family val="2"/>
        <scheme val="minor"/>
      </rPr>
      <t>Fugitive methane</t>
    </r>
    <r>
      <rPr>
        <sz val="10"/>
        <rFont val="Calibri"/>
        <family val="2"/>
        <scheme val="minor"/>
      </rPr>
      <t xml:space="preserve"> emissions (</t>
    </r>
    <r>
      <rPr>
        <u/>
        <sz val="10"/>
        <rFont val="Calibri"/>
        <family val="2"/>
        <scheme val="minor"/>
      </rPr>
      <t xml:space="preserve">not </t>
    </r>
    <r>
      <rPr>
        <sz val="10"/>
        <rFont val="Calibri"/>
        <family val="2"/>
        <scheme val="minor"/>
      </rPr>
      <t>CO2 combustion emissions) stated as CO2e, as reported to EPA under 40 CFR 98, Subpart W, sections 98.236(q)(3)(ix)(D), 98.236(r)(1)(v), and 98.236(r)(2)(v)(B)</t>
    </r>
    <r>
      <rPr>
        <u/>
        <sz val="10"/>
        <rFont val="Calibri"/>
        <family val="2"/>
        <scheme val="minor"/>
      </rPr>
      <t xml:space="preserve"> - i.e., this is Subpart W methane emissions as input in row 2.2 below and converted to CO2e here</t>
    </r>
    <r>
      <rPr>
        <sz val="10"/>
        <rFont val="Calibri"/>
        <family val="2"/>
        <scheme val="minor"/>
      </rPr>
      <t xml:space="preserve">.   This metric should include fugitive methane emissions above the reporting threshold for all natural gas local distribution companies (LDCs) held by the Parent Company that are above the LDC Facility reporting threshold for EPA's 40 C.F.R. 98, Subpart W reporting rule.  </t>
    </r>
    <r>
      <rPr>
        <u/>
        <sz val="10"/>
        <rFont val="Calibri"/>
        <family val="2"/>
        <scheme val="minor"/>
      </rPr>
      <t>Calculated value based on mt CH4 input in the 2.2 (below).</t>
    </r>
  </si>
  <si>
    <r>
      <t xml:space="preserve">Other Non-Sub W Emissions Data </t>
    </r>
    <r>
      <rPr>
        <b/>
        <sz val="11"/>
        <color rgb="FFFF0000"/>
        <rFont val="Calibri"/>
        <family val="2"/>
        <scheme val="minor"/>
      </rPr>
      <t>(OPTIONAL)</t>
    </r>
  </si>
  <si>
    <r>
      <rPr>
        <sz val="10"/>
        <color rgb="FFFF0000"/>
        <rFont val="Calibri"/>
        <family val="2"/>
        <scheme val="minor"/>
      </rPr>
      <t>(OPTIONAL)</t>
    </r>
    <r>
      <rPr>
        <sz val="10"/>
        <rFont val="Calibri"/>
        <family val="2"/>
        <scheme val="minor"/>
      </rPr>
      <t xml:space="preserve"> If desired, report additional sources required by ONE Future include dehydrator vents, storage station venting transmission pipeline leaks, and storage tank methane.</t>
    </r>
  </si>
  <si>
    <t>If applicable, indicate the inclusion of emissions from sources &lt;25 MW or from other sources</t>
  </si>
  <si>
    <t>Goal Applicability</t>
  </si>
  <si>
    <t>Baseline Year</t>
  </si>
  <si>
    <t>Reduction Goal Description (Short)</t>
  </si>
  <si>
    <t>Source (URL)</t>
  </si>
  <si>
    <t>Target 
Year</t>
  </si>
  <si>
    <t>Percentage of Women in Total Workforce</t>
  </si>
  <si>
    <t>Percent of Employees</t>
  </si>
  <si>
    <t>Water Withdrawals - Consumptive (Millions of Gallons)</t>
  </si>
  <si>
    <t>Water Withdrawals - Non-Consumptive (Millions of Gallons)</t>
  </si>
  <si>
    <t>Water Withdrawals - Consumptive Rate (Millions of Gallons/Net MWh)</t>
  </si>
  <si>
    <t>Water Withdrawals - Non-Consumptive Rate (Millions of Gallons/Net MWh)</t>
  </si>
  <si>
    <t xml:space="preserve">Amount of fresh water withdrawn, but not consumed, for use in thermal generation.“Freshwater” includes water sourced from fresh surface water, groundwater, rain water, and fresh municipal water. Do NOT include recycled, reclaimed, or gray water. Information on organizational water withdrawal may be drawn from water meters, water bills, calculations derived from other available water data or (if neither water meters nor bills or reference data exist) the organization’s own estimates.  </t>
  </si>
  <si>
    <t xml:space="preserve">Amount of freshwater consumed for use in thermal generation. “Freshwater” includes water sourced from fresh surface water, groundwater, rain water, and fresh municipal water. Do NOT include recycled, reclaimed, or gray water. Water consumption is defined as water that is not returned to the original water source after being withdrawn, including evaporation to the atmosphere.   </t>
  </si>
  <si>
    <t>Millions of Gallons/Net MWh</t>
  </si>
  <si>
    <t>Millions of Gallons</t>
  </si>
  <si>
    <t xml:space="preserve">Rate of freshwater consumed for use in thermal generation. “Freshwater” includes water sourced from fresh surface water, groundwater, rain water, and fresh municipal water. Do NOT include recycled, reclaimed, or gray water. Water consumption is defined as water that is not returned to the original water source after being withdrawn, including evaporation to the atmosphere.  Divide millions of gallons by equity-owned total net generation from all equity-owned net electric generation as reported under Metric 2, Net Generation for the data year (MWh). </t>
  </si>
  <si>
    <t xml:space="preserve">Rate of fresh water withdrawn, but not consumed, for use in thermal generation.“Freshwater” includes water sourced from fresh surface water, groundwater, rain water, and fresh municipal water. Do NOT include recycled, reclaimed, or gray water. Information on organizational water withdrawal may be drawn from water meters, water bills, calculations derived from other available water data or (if neither water meters nor bills or reference data exist) the organization’s own estimates.  Divide millions of gallons by equity-owned total net generation from all equity-owned net electric generation as reported under Metric 2, Net Generation for the data year (MWh). </t>
  </si>
  <si>
    <t xml:space="preserve">Percentage of women (defined as employees who identify as female) in workforce. </t>
  </si>
  <si>
    <t>Percentage of minorities in workforce.  Minority employees are defined as “the smaller part of a group. A group within a country or state that differs in race, religion or national origin from the dominant group. Minority is used to mean four particular groups who share a race, color or national origin.” These groups are: “(1) American Indian or Alaskan Native.  A person having origins in any of the original peoples of North America, and who maintain their culture through a tribe or community; (2) Asian or Pacific Islander. A person having origins in any of the original people of the Far East, Southeast Asia, India, or the Pacific Islands. These areas include, for example, China, India, Korea, the Philippine Islands, and Samoa; (3) Black (except Hispanic). A person having origins in any of the black racial groups of Africa; (4) Hispanic. A person of Mexican, Puerto Rican, Cuban, Central or South American, or other Spanish culture or origin, regardless of race.”</t>
  </si>
  <si>
    <t xml:space="preserve">© 2021 Edison Electric Institute.  All rights reserved.  </t>
  </si>
  <si>
    <t xml:space="preserve">© 2021 American Gas Association.  All rights reserved.  </t>
  </si>
  <si>
    <t>Leak rate of CO2e emissions of SF6</t>
  </si>
  <si>
    <r>
      <t xml:space="preserve">Generation basis for calculation </t>
    </r>
    <r>
      <rPr>
        <b/>
        <sz val="11"/>
        <color rgb="FFFF0000"/>
        <rFont val="Calibri"/>
        <family val="2"/>
        <scheme val="minor"/>
      </rPr>
      <t>(6)</t>
    </r>
  </si>
  <si>
    <t>Non-Generation CO2e Emissions of Sulfur Hexafluoride (SF6)</t>
  </si>
  <si>
    <t>Total CO2e emissions of SF6</t>
  </si>
  <si>
    <r>
      <t>Non-Generation CO2e Emissions of Sulfur Hexafluoride (SF6)</t>
    </r>
    <r>
      <rPr>
        <sz val="10"/>
        <color theme="1"/>
        <rFont val="Arial"/>
        <family val="2"/>
      </rPr>
      <t xml:space="preserve"> (4)</t>
    </r>
  </si>
  <si>
    <t>CO2 and CO2e emissions intensity should be reported using total system generation (net MWh) based on EEI GHG worksheet.</t>
  </si>
  <si>
    <t>Total CO2e emissions of SF6 (lbs)</t>
  </si>
  <si>
    <t>Leak rate of CO2e emissions of SF6 (lbs/Net Mwh)</t>
  </si>
  <si>
    <t>1.  Additional information on the emissions goals listed above, including how they will be achieved, can be found in the Qualitative section.</t>
  </si>
  <si>
    <t xml:space="preserve">3.  Goal Applicability refers to the entity to which the goal applies (e.g., parent company, operating company, electic or gas utility, etc.). </t>
  </si>
  <si>
    <t>Percentage of Women on Board of Directors/Trustees</t>
  </si>
  <si>
    <t>Percentage of Minorities on Board of Directors/Trustees</t>
  </si>
  <si>
    <t>Note/comment</t>
  </si>
  <si>
    <t>Percentage of Minorities in Total Workforce</t>
  </si>
  <si>
    <t>7.7.1</t>
  </si>
  <si>
    <t>7.7.2</t>
  </si>
  <si>
    <t>7.7.3</t>
  </si>
  <si>
    <t>7.7.4</t>
  </si>
  <si>
    <t>Reference Section 7 Human Resources in EEI Definitions tab.</t>
  </si>
  <si>
    <t>Fresh Water Resources used in Thermal Power Generation Activities</t>
  </si>
  <si>
    <r>
      <t xml:space="preserve">Non-Generation CO2e Emissions of Sulfur Hexafluoride (SF6) </t>
    </r>
    <r>
      <rPr>
        <b/>
        <sz val="11"/>
        <color rgb="FFFF0000"/>
        <rFont val="Calibri"/>
        <family val="2"/>
        <scheme val="minor"/>
      </rPr>
      <t>(5)</t>
    </r>
  </si>
  <si>
    <t xml:space="preserve">Align annual capital expenditures with data reported in recent investor presentations or financial filings. Total capital expenditures should reflect all investments made at the company level (i.e., parent level or operating company) for which other data (e.g., number of customers, emissions, etc.) is reported. A capital expenditure is the use of funds or assumption of a liability in order to obtain physical assets that are to be used for productive purposes for at least one year. This type of expenditure is made in order to expand the productive or competitive posture of a business.  </t>
  </si>
  <si>
    <r>
      <t xml:space="preserve">Accounting Tools, </t>
    </r>
    <r>
      <rPr>
        <i/>
        <sz val="11"/>
        <rFont val="Calibri"/>
        <family val="2"/>
        <scheme val="minor"/>
      </rPr>
      <t xml:space="preserve">Q&amp;A, </t>
    </r>
    <r>
      <rPr>
        <sz val="11"/>
        <rFont val="Calibri"/>
        <family val="2"/>
        <scheme val="minor"/>
      </rPr>
      <t>http://www.accountingtools.com/questions-and-answers/what-is-a-capital-expenditure.html</t>
    </r>
  </si>
  <si>
    <r>
      <t xml:space="preserve">Total direct CO2 emissions from company equity-owned fossil fuel combustion generation </t>
    </r>
    <r>
      <rPr>
        <sz val="11"/>
        <rFont val="Calibri"/>
        <family val="2"/>
        <scheme val="minor"/>
      </rPr>
      <t>based on EPA's</t>
    </r>
    <r>
      <rPr>
        <sz val="11"/>
        <color theme="1"/>
        <rFont val="Calibri"/>
        <family val="2"/>
        <scheme val="minor"/>
      </rPr>
      <t xml:space="preserve"> </t>
    </r>
    <r>
      <rPr>
        <b/>
        <sz val="11"/>
        <color rgb="FFFF0000"/>
        <rFont val="Calibri"/>
        <family val="2"/>
        <scheme val="minor"/>
      </rPr>
      <t>GHG Reporting Program</t>
    </r>
    <r>
      <rPr>
        <sz val="11"/>
        <color theme="1"/>
        <rFont val="Calibri"/>
        <family val="2"/>
        <scheme val="minor"/>
      </rPr>
      <t xml:space="preserve"> (40 CFR, part 98, Subpart C – General Stationary Fuel Combustion and Subpart D – Electricity Production), using a continuous emission monitoring system (CEMS) or other </t>
    </r>
    <r>
      <rPr>
        <sz val="11"/>
        <rFont val="Calibri"/>
        <family val="2"/>
        <scheme val="minor"/>
      </rPr>
      <t xml:space="preserve">relevant protocols. </t>
    </r>
  </si>
  <si>
    <r>
      <t xml:space="preserve">U.S. Environmental Protection Agency, </t>
    </r>
    <r>
      <rPr>
        <i/>
        <sz val="11"/>
        <rFont val="Calibri"/>
        <family val="2"/>
        <scheme val="minor"/>
      </rPr>
      <t>Greenhouse Gas Reporting Program</t>
    </r>
    <r>
      <rPr>
        <sz val="11"/>
        <rFont val="Calibri"/>
        <family val="2"/>
        <scheme val="minor"/>
      </rPr>
      <t xml:space="preserve"> (40 CFR, part 98, Subpart DD). </t>
    </r>
  </si>
  <si>
    <r>
      <t xml:space="preserve">Total CO2e emissions of SF6 in accordance with EPA's </t>
    </r>
    <r>
      <rPr>
        <b/>
        <sz val="11"/>
        <color rgb="FFFF0000"/>
        <rFont val="Calibri"/>
        <family val="2"/>
        <scheme val="minor"/>
      </rPr>
      <t>GHG Reporting Program</t>
    </r>
    <r>
      <rPr>
        <sz val="11"/>
        <rFont val="Calibri"/>
        <family val="2"/>
        <scheme val="minor"/>
      </rPr>
      <t xml:space="preserve"> (40 CFR Part 98, Subpart DD).</t>
    </r>
  </si>
  <si>
    <r>
      <t xml:space="preserve">Leak rate of CO2e emissions of SF6 in accordance with EPA's </t>
    </r>
    <r>
      <rPr>
        <b/>
        <sz val="11"/>
        <color rgb="FFFF0000"/>
        <rFont val="Calibri"/>
        <family val="2"/>
        <scheme val="minor"/>
      </rPr>
      <t>GHG Reporting Program</t>
    </r>
    <r>
      <rPr>
        <sz val="11"/>
        <rFont val="Calibri"/>
        <family val="2"/>
        <scheme val="minor"/>
      </rPr>
      <t xml:space="preserve"> (40 CFR Part 98, Subpart DD)</t>
    </r>
  </si>
  <si>
    <r>
      <t xml:space="preserve">U.S. Equal Employment Opportunity Commission, EEO Terminology, www.archives.gov/eeo/terminology.html.  EPRI, </t>
    </r>
    <r>
      <rPr>
        <i/>
        <sz val="11"/>
        <rFont val="Calibri"/>
        <family val="2"/>
        <scheme val="minor"/>
      </rPr>
      <t>Metrics to Benchmark Electric Power Company Sustainability Performance,</t>
    </r>
    <r>
      <rPr>
        <sz val="11"/>
        <rFont val="Calibri"/>
        <family val="2"/>
        <scheme val="minor"/>
      </rPr>
      <t xml:space="preserve"> 2018 Technical Report.</t>
    </r>
  </si>
  <si>
    <t xml:space="preserve">Percentage of women (defined as employees who identify as female) on Board of Directors/Trustees. </t>
  </si>
  <si>
    <t>Percentage of minorities on Board of Directors/Trustees.  Minority employees are defined as “the smaller part of a group. A group within a country or state that differs in race, religion or national origin from the dominant group. Minority is used to mean four particular groups who share a race, color or national origin.” These groups are: “(1) American Indian or Alaskan Native.  A person having origins in any of the original peoples of North America, and who maintain their culture through a tribe or community; (2) Asian or Pacific Islander. A person having origins in any of the original people of the Far East, Southeast Asia, India, or the Pacific Islands. These areas include, for example, China, India, Korea, the Philippine Islands, and Samoa; (3) Black (except Hispanic). A person having origins in any of the black racial groups of Africa; (4) Hispanic. A person of Mexican, Puerto Rican, Cuban, Central or South American, or other Spanish culture or origin, regardless of race.”</t>
  </si>
  <si>
    <r>
      <t xml:space="preserve">Partially sourced from EPRI, </t>
    </r>
    <r>
      <rPr>
        <i/>
        <sz val="11"/>
        <rFont val="Calibri"/>
        <family val="2"/>
        <scheme val="minor"/>
      </rPr>
      <t>Metrics to Benchmark Electric Power Company Sustainability Performance,</t>
    </r>
    <r>
      <rPr>
        <sz val="11"/>
        <rFont val="Calibri"/>
        <family val="2"/>
        <scheme val="minor"/>
      </rPr>
      <t xml:space="preserve"> 2018 Technical Report.</t>
    </r>
  </si>
  <si>
    <r>
      <t xml:space="preserve">Partially sourced from EPRI, </t>
    </r>
    <r>
      <rPr>
        <i/>
        <sz val="11"/>
        <rFont val="Calibri"/>
        <family val="2"/>
        <scheme val="minor"/>
      </rPr>
      <t>Metrics to Benchmark Electric Power Company Sustainability Performance,</t>
    </r>
    <r>
      <rPr>
        <sz val="11"/>
        <rFont val="Calibri"/>
        <family val="2"/>
        <scheme val="minor"/>
      </rPr>
      <t>2018 Technical Report.</t>
    </r>
  </si>
  <si>
    <t xml:space="preserve">2.  Information on the type of emissions (e.g., carbon, methane, CO2e, etc.) and which scope(s) of emissions apply — based on the WRI GHG Reporting Protocol, TCR Reporting Protocol(s), </t>
  </si>
  <si>
    <t>or other acceptable reporting procedures — should be included in the goal description.  Emissions reported in the Quantitative section are not based on a Scope 1, 2 or 3 methodology.</t>
  </si>
  <si>
    <t>Capital Expenditures and Energy Efficiency (EE)</t>
  </si>
  <si>
    <t>Total CO2e emissions of SF6 (MT)</t>
  </si>
  <si>
    <t>Leak rate of CO2e emissions of SF6 (MT/Net 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</si>
</sst>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_(&quot;$&quot;* \(#,##0\);_(&quot;$&quot;* &quot;-&quot;_);_(@_)"/>
    <numFmt numFmtId="43" formatCode="_(* #,##0.00_);_(* \(#,##0.00\);_(* &quot;-&quot;??_);_(@_)"/>
    <numFmt numFmtId="164" formatCode="0;\(0\)"/>
    <numFmt numFmtId="165" formatCode="\ #,###\ "/>
    <numFmt numFmtId="166" formatCode="#.##%"/>
    <numFmt numFmtId="167" formatCode="0.##%"/>
    <numFmt numFmtId="168" formatCode="\ #.##\ "/>
    <numFmt numFmtId="169" formatCode="\ 0\ "/>
    <numFmt numFmtId="170" formatCode="\ 0.##\ "/>
    <numFmt numFmtId="171" formatCode="\ 0.######\ "/>
    <numFmt numFmtId="172" formatCode="#,##0.000"/>
    <numFmt numFmtId="173" formatCode="#,##0.000000"/>
    <numFmt numFmtId="174" formatCode="#,##0.0"/>
    <numFmt numFmtId="175" formatCode="_(* #,##0_);_(* \(#,##0\);_(* &quot;-&quot;??_);_(@_)"/>
  </numFmts>
  <fonts count="53" x14ac:knownFonts="1">
    <font>
      <sz val="11"/>
      <color theme="1"/>
      <name val="Calibri"/>
      <family val="2"/>
      <scheme val="minor"/>
    </font>
    <font>
      <sz val="10"/>
      <color theme="1"/>
      <name val="Arial"/>
      <family val="2"/>
    </font>
    <font>
      <b/>
      <sz val="11"/>
      <color theme="1"/>
      <name val="Calibri"/>
      <family val="2"/>
      <scheme val="minor"/>
    </font>
    <font>
      <i/>
      <sz val="11"/>
      <color theme="0" tint="-0.499984740745262"/>
      <name val="Calibri"/>
      <family val="2"/>
      <scheme val="minor"/>
    </font>
    <font>
      <sz val="11"/>
      <color theme="0"/>
      <name val="Calibri"/>
      <family val="2"/>
      <scheme val="minor"/>
    </font>
    <font>
      <b/>
      <sz val="14"/>
      <color theme="0"/>
      <name val="Calibri"/>
      <family val="2"/>
      <scheme val="minor"/>
    </font>
    <font>
      <i/>
      <sz val="11"/>
      <color theme="1" tint="0.499984740745262"/>
      <name val="Calibri"/>
      <family val="2"/>
      <scheme val="minor"/>
    </font>
    <font>
      <b/>
      <u/>
      <sz val="11"/>
      <color theme="1"/>
      <name val="Calibri"/>
      <family val="2"/>
      <scheme val="minor"/>
    </font>
    <font>
      <i/>
      <sz val="11"/>
      <color theme="1"/>
      <name val="Calibri"/>
      <family val="2"/>
      <scheme val="minor"/>
    </font>
    <font>
      <sz val="11"/>
      <name val="Calibri"/>
      <family val="2"/>
      <scheme val="minor"/>
    </font>
    <font>
      <b/>
      <sz val="11"/>
      <color rgb="FFFF0000"/>
      <name val="Calibri"/>
      <family val="2"/>
      <scheme val="minor"/>
    </font>
    <font>
      <u/>
      <sz val="11"/>
      <color theme="1"/>
      <name val="Calibri"/>
      <family val="2"/>
      <scheme val="minor"/>
    </font>
    <font>
      <b/>
      <sz val="22"/>
      <color theme="3" tint="-0.499984740745262"/>
      <name val="Calibri"/>
      <family val="2"/>
      <scheme val="minor"/>
    </font>
    <font>
      <b/>
      <sz val="22"/>
      <color rgb="FFC00000"/>
      <name val="Calibri"/>
      <family val="2"/>
      <scheme val="minor"/>
    </font>
    <font>
      <b/>
      <sz val="10"/>
      <color theme="1"/>
      <name val="Arial"/>
      <family val="2"/>
    </font>
    <font>
      <b/>
      <u/>
      <sz val="10"/>
      <color theme="1"/>
      <name val="Arial"/>
      <family val="2"/>
    </font>
    <font>
      <sz val="9"/>
      <color theme="1"/>
      <name val="Arial"/>
      <family val="2"/>
    </font>
    <font>
      <i/>
      <sz val="9"/>
      <color theme="1"/>
      <name val="Arial"/>
      <family val="2"/>
    </font>
    <font>
      <vertAlign val="subscript"/>
      <sz val="10"/>
      <color theme="1"/>
      <name val="Arial"/>
      <family val="2"/>
    </font>
    <font>
      <sz val="10"/>
      <color theme="1"/>
      <name val="Arial"/>
      <family val="2"/>
    </font>
    <font>
      <u/>
      <sz val="10"/>
      <color theme="1"/>
      <name val="Arial"/>
      <family val="2"/>
    </font>
    <font>
      <i/>
      <sz val="10"/>
      <color theme="1"/>
      <name val="Arial"/>
      <family val="2"/>
    </font>
    <font>
      <b/>
      <sz val="10"/>
      <color rgb="FFFF0000"/>
      <name val="Arial"/>
      <family val="2"/>
    </font>
    <font>
      <sz val="11"/>
      <color theme="1"/>
      <name val="Calibri"/>
      <family val="2"/>
      <scheme val="minor"/>
    </font>
    <font>
      <b/>
      <sz val="11"/>
      <color theme="3"/>
      <name val="Calibri"/>
      <family val="2"/>
      <scheme val="minor"/>
    </font>
    <font>
      <b/>
      <u/>
      <sz val="11"/>
      <color theme="3"/>
      <name val="Calibri"/>
      <family val="2"/>
      <scheme val="minor"/>
    </font>
    <font>
      <sz val="10"/>
      <color rgb="FFFF0000"/>
      <name val="Arial"/>
      <family val="2"/>
    </font>
    <font>
      <sz val="11"/>
      <color theme="1"/>
      <name val="Cambria"/>
      <family val="1"/>
    </font>
    <font>
      <sz val="11"/>
      <color rgb="FFFF0000"/>
      <name val="Calibri"/>
      <family val="2"/>
      <scheme val="minor"/>
    </font>
    <font>
      <b/>
      <sz val="22"/>
      <name val="Calibri"/>
      <family val="2"/>
      <scheme val="minor"/>
    </font>
    <font>
      <b/>
      <sz val="11"/>
      <name val="Calibri"/>
      <family val="2"/>
      <scheme val="minor"/>
    </font>
    <font>
      <i/>
      <sz val="11"/>
      <color rgb="FFFF0000"/>
      <name val="Calibri"/>
      <family val="2"/>
      <scheme val="minor"/>
    </font>
    <font>
      <b/>
      <sz val="12"/>
      <color theme="0"/>
      <name val="Calibri"/>
      <family val="2"/>
      <scheme val="minor"/>
    </font>
    <font>
      <sz val="10"/>
      <color theme="1"/>
      <name val="Calibri"/>
      <family val="2"/>
      <scheme val="minor"/>
    </font>
    <font>
      <i/>
      <sz val="10"/>
      <name val="Calibri"/>
      <family val="2"/>
      <scheme val="minor"/>
    </font>
    <font>
      <sz val="10"/>
      <name val="Calibri"/>
      <family val="2"/>
      <scheme val="minor"/>
    </font>
    <font>
      <u/>
      <sz val="10"/>
      <name val="Calibri"/>
      <family val="2"/>
      <scheme val="minor"/>
    </font>
    <font>
      <i/>
      <sz val="11"/>
      <name val="Calibri"/>
      <family val="2"/>
      <scheme val="minor"/>
    </font>
    <font>
      <sz val="11"/>
      <color rgb="FF0000FF"/>
      <name val="Calibri"/>
      <family val="2"/>
      <scheme val="minor"/>
    </font>
    <font>
      <b/>
      <sz val="26"/>
      <color theme="3" tint="-0.499984740745262"/>
      <name val="Calibri"/>
      <family val="2"/>
      <scheme val="minor"/>
    </font>
    <font>
      <sz val="22"/>
      <color theme="3" tint="-0.499984740745262"/>
      <name val="Calibri"/>
      <family val="2"/>
      <scheme val="minor"/>
    </font>
    <font>
      <sz val="12"/>
      <color theme="0"/>
      <name val="Calibri"/>
      <family val="2"/>
      <scheme val="minor"/>
    </font>
    <font>
      <sz val="11"/>
      <color theme="1" tint="0.499984740745262"/>
      <name val="Calibri"/>
      <family val="2"/>
      <scheme val="minor"/>
    </font>
    <font>
      <strike/>
      <sz val="10"/>
      <name val="Calibri"/>
      <family val="2"/>
      <scheme val="minor"/>
    </font>
    <font>
      <b/>
      <strike/>
      <sz val="10"/>
      <color rgb="FFFF0000"/>
      <name val="Calibri"/>
      <family val="2"/>
      <scheme val="minor"/>
    </font>
    <font>
      <b/>
      <i/>
      <u/>
      <sz val="14"/>
      <name val="Calibri"/>
      <family val="2"/>
      <scheme val="minor"/>
    </font>
    <font>
      <b/>
      <i/>
      <u/>
      <vertAlign val="subscript"/>
      <sz val="14"/>
      <name val="Calibri"/>
      <family val="2"/>
      <scheme val="minor"/>
    </font>
    <font>
      <i/>
      <sz val="10"/>
      <color theme="1"/>
      <name val="Calibri"/>
      <family val="2"/>
      <scheme val="minor"/>
    </font>
    <font>
      <b/>
      <u/>
      <sz val="10"/>
      <name val="Calibri"/>
      <family val="2"/>
      <scheme val="minor"/>
    </font>
    <font>
      <sz val="10"/>
      <color rgb="FFFF0000"/>
      <name val="Calibri"/>
      <family val="2"/>
      <scheme val="minor"/>
    </font>
    <font>
      <sz val="11"/>
      <color theme="1"/>
      <name val="Arial"/>
      <family val="2"/>
    </font>
    <font>
      <b/>
      <sz val="11"/>
      <color theme="1"/>
      <name val="Arial"/>
      <family val="2"/>
    </font>
    <font>
      <sz val="11"/>
      <color rgb="FFFF0000"/>
      <name val="Arial"/>
      <family val="2"/>
    </font>
  </fonts>
  <fills count="14">
    <fill>
      <patternFill patternType="none"/>
    </fill>
    <fill>
      <patternFill patternType="gray125"/>
    </fill>
    <fill>
      <patternFill patternType="solid">
        <fgColor theme="6" tint="0.79998168889431442"/>
        <bgColor indexed="64"/>
      </patternFill>
    </fill>
    <fill>
      <patternFill patternType="solid">
        <fgColor theme="6" tint="-0.499984740745262"/>
        <bgColor indexed="64"/>
      </patternFill>
    </fill>
    <fill>
      <patternFill patternType="solid">
        <fgColor theme="6"/>
        <bgColor indexed="64"/>
      </patternFill>
    </fill>
    <fill>
      <patternFill patternType="solid">
        <fgColor rgb="FFFF3300"/>
        <bgColor indexed="64"/>
      </patternFill>
    </fill>
    <fill>
      <patternFill patternType="solid">
        <fgColor theme="1"/>
        <bgColor indexed="64"/>
      </patternFill>
    </fill>
    <fill>
      <patternFill patternType="solid">
        <fgColor theme="8" tint="0.79998168889431442"/>
        <bgColor indexed="64"/>
      </patternFill>
    </fill>
    <fill>
      <patternFill patternType="solid">
        <fgColor theme="8"/>
        <bgColor indexed="64"/>
      </patternFill>
    </fill>
    <fill>
      <patternFill patternType="solid">
        <fgColor rgb="FF0070C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s>
  <borders count="24">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9" fillId="0" borderId="0"/>
    <xf numFmtId="9" fontId="23" fillId="0" borderId="0" applyFont="0" applyFill="0" applyBorder="0" applyAlignment="0" applyProtection="0"/>
    <xf numFmtId="43" fontId="23" fillId="0" borderId="0" applyFont="0" applyFill="0" applyBorder="0" applyAlignment="0" applyProtection="0"/>
  </cellStyleXfs>
  <cellXfs count="573">
    <xf numFmtId="0" fontId="0" fillId="0" borderId="0" xfId="0"/>
    <xf numFmtId="0" fontId="2" fillId="0" borderId="0" xfId="0" applyFont="1" applyAlignment="1">
      <alignment horizontal="left"/>
    </xf>
    <xf numFmtId="0" fontId="0" fillId="0" borderId="3" xfId="0" applyBorder="1"/>
    <xf numFmtId="0" fontId="3" fillId="0" borderId="0" xfId="0" applyFont="1" applyAlignment="1"/>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2" fillId="0" borderId="0" xfId="0" applyFont="1" applyAlignment="1"/>
    <xf numFmtId="0" fontId="2" fillId="2" borderId="3" xfId="0" applyFont="1" applyFill="1" applyBorder="1" applyAlignment="1">
      <alignment horizontal="center" vertical="center"/>
    </xf>
    <xf numFmtId="0" fontId="0" fillId="0" borderId="0" xfId="0" applyAlignment="1">
      <alignment horizontal="left" indent="2"/>
    </xf>
    <xf numFmtId="0" fontId="0" fillId="0" borderId="0" xfId="0" applyAlignment="1">
      <alignment horizontal="left" indent="4"/>
    </xf>
    <xf numFmtId="0" fontId="0" fillId="0" borderId="1" xfId="0" applyBorder="1"/>
    <xf numFmtId="0" fontId="0" fillId="0" borderId="5" xfId="0" applyBorder="1"/>
    <xf numFmtId="0" fontId="0" fillId="0" borderId="1" xfId="0" applyBorder="1" applyAlignment="1">
      <alignment horizontal="left" indent="2"/>
    </xf>
    <xf numFmtId="0" fontId="5" fillId="3" borderId="0" xfId="0" applyFont="1" applyFill="1"/>
    <xf numFmtId="0" fontId="4" fillId="3" borderId="0" xfId="0" applyFont="1" applyFill="1"/>
    <xf numFmtId="0" fontId="0" fillId="0" borderId="0" xfId="0" applyBorder="1" applyAlignment="1">
      <alignment horizontal="left" indent="2"/>
    </xf>
    <xf numFmtId="0" fontId="0" fillId="0" borderId="0" xfId="0" applyBorder="1"/>
    <xf numFmtId="0" fontId="2" fillId="2" borderId="0" xfId="0" applyFont="1" applyFill="1" applyBorder="1" applyAlignment="1">
      <alignment horizontal="center" vertical="center"/>
    </xf>
    <xf numFmtId="0" fontId="2" fillId="0" borderId="0" xfId="0" applyFont="1"/>
    <xf numFmtId="14" fontId="6" fillId="0" borderId="0" xfId="0" applyNumberFormat="1" applyFont="1" applyAlignment="1">
      <alignment horizontal="left"/>
    </xf>
    <xf numFmtId="0" fontId="2" fillId="4" borderId="6" xfId="0" applyFont="1" applyFill="1" applyBorder="1" applyAlignment="1">
      <alignment horizontal="center" vertical="center"/>
    </xf>
    <xf numFmtId="0" fontId="2" fillId="2" borderId="0" xfId="0" applyFont="1" applyFill="1" applyBorder="1" applyAlignment="1">
      <alignment horizontal="left" vertical="center"/>
    </xf>
    <xf numFmtId="0" fontId="0" fillId="0" borderId="0" xfId="0" applyAlignment="1">
      <alignment horizontal="left"/>
    </xf>
    <xf numFmtId="0" fontId="0" fillId="2" borderId="2" xfId="0" applyFill="1" applyBorder="1" applyAlignment="1">
      <alignment horizontal="left"/>
    </xf>
    <xf numFmtId="0" fontId="0" fillId="2" borderId="1" xfId="0" applyFill="1" applyBorder="1" applyAlignment="1">
      <alignment horizontal="left"/>
    </xf>
    <xf numFmtId="0" fontId="4" fillId="3" borderId="0" xfId="0" applyFont="1" applyFill="1" applyAlignment="1">
      <alignment horizontal="left"/>
    </xf>
    <xf numFmtId="0" fontId="0" fillId="0" borderId="0" xfId="0" applyFont="1" applyAlignment="1">
      <alignment horizontal="left"/>
    </xf>
    <xf numFmtId="0" fontId="0" fillId="0" borderId="1" xfId="0" applyBorder="1" applyAlignment="1">
      <alignment horizontal="left"/>
    </xf>
    <xf numFmtId="0" fontId="0" fillId="0" borderId="0" xfId="0" applyBorder="1" applyAlignment="1">
      <alignment horizontal="left"/>
    </xf>
    <xf numFmtId="0" fontId="0" fillId="0" borderId="0" xfId="0" applyAlignment="1">
      <alignment wrapText="1"/>
    </xf>
    <xf numFmtId="0" fontId="0" fillId="0" borderId="0" xfId="0" applyAlignment="1">
      <alignment vertical="top"/>
    </xf>
    <xf numFmtId="0" fontId="0" fillId="2" borderId="2" xfId="0" applyFill="1" applyBorder="1" applyAlignment="1">
      <alignment horizontal="center" vertical="center" wrapText="1"/>
    </xf>
    <xf numFmtId="0" fontId="2" fillId="2" borderId="0" xfId="0" applyFont="1" applyFill="1" applyBorder="1" applyAlignment="1">
      <alignment horizontal="center" vertical="center" wrapText="1"/>
    </xf>
    <xf numFmtId="0" fontId="0" fillId="2" borderId="1" xfId="0" applyFill="1" applyBorder="1" applyAlignment="1">
      <alignment horizontal="center" vertical="center" wrapText="1"/>
    </xf>
    <xf numFmtId="0" fontId="4" fillId="3" borderId="0" xfId="0" applyFont="1" applyFill="1" applyAlignment="1">
      <alignment wrapText="1"/>
    </xf>
    <xf numFmtId="0" fontId="0" fillId="0" borderId="1" xfId="0" applyBorder="1" applyAlignment="1">
      <alignment horizontal="left" wrapText="1"/>
    </xf>
    <xf numFmtId="0" fontId="0" fillId="0" borderId="0" xfId="0" applyBorder="1" applyAlignment="1">
      <alignment wrapText="1"/>
    </xf>
    <xf numFmtId="0" fontId="0" fillId="2" borderId="4" xfId="0" applyFill="1" applyBorder="1" applyAlignment="1">
      <alignment horizontal="center" vertical="center" wrapText="1"/>
    </xf>
    <xf numFmtId="0" fontId="2" fillId="2" borderId="3"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0" borderId="5" xfId="0" applyBorder="1" applyAlignment="1">
      <alignment horizontal="left" wrapText="1"/>
    </xf>
    <xf numFmtId="0" fontId="0" fillId="0" borderId="0" xfId="0" applyAlignment="1">
      <alignment vertical="top" wrapText="1"/>
    </xf>
    <xf numFmtId="0" fontId="0" fillId="2" borderId="2" xfId="0" applyFill="1" applyBorder="1" applyAlignment="1">
      <alignment horizontal="center" vertical="top" wrapText="1"/>
    </xf>
    <xf numFmtId="0" fontId="0" fillId="2" borderId="1" xfId="0" applyFill="1" applyBorder="1" applyAlignment="1">
      <alignment horizontal="center" vertical="top" wrapText="1"/>
    </xf>
    <xf numFmtId="0" fontId="4" fillId="3" borderId="0" xfId="0" applyFont="1" applyFill="1" applyAlignment="1">
      <alignment vertical="top" wrapText="1"/>
    </xf>
    <xf numFmtId="0" fontId="0" fillId="0" borderId="1" xfId="0" applyBorder="1" applyAlignment="1">
      <alignment horizontal="left" vertical="top" wrapText="1"/>
    </xf>
    <xf numFmtId="0" fontId="0" fillId="0" borderId="0" xfId="0" applyBorder="1" applyAlignment="1">
      <alignment vertical="top" wrapText="1"/>
    </xf>
    <xf numFmtId="0" fontId="0" fillId="2" borderId="4" xfId="0" applyFill="1" applyBorder="1" applyAlignment="1">
      <alignment horizontal="center" vertical="top" wrapText="1"/>
    </xf>
    <xf numFmtId="0" fontId="0" fillId="2" borderId="4" xfId="0" applyFill="1" applyBorder="1" applyAlignment="1">
      <alignment horizontal="center" vertical="top"/>
    </xf>
    <xf numFmtId="0" fontId="0" fillId="2" borderId="5" xfId="0" applyFill="1" applyBorder="1" applyAlignment="1">
      <alignment horizontal="center" vertical="top" wrapText="1"/>
    </xf>
    <xf numFmtId="0" fontId="0" fillId="2" borderId="5" xfId="0" applyFill="1" applyBorder="1" applyAlignment="1">
      <alignment horizontal="center" vertical="top"/>
    </xf>
    <xf numFmtId="0" fontId="4" fillId="3" borderId="0" xfId="0" applyFont="1" applyFill="1" applyAlignment="1">
      <alignment vertical="top"/>
    </xf>
    <xf numFmtId="0" fontId="0" fillId="0" borderId="5" xfId="0" applyBorder="1" applyAlignment="1">
      <alignment horizontal="left" vertical="top" wrapText="1"/>
    </xf>
    <xf numFmtId="0" fontId="0" fillId="0" borderId="5" xfId="0" applyBorder="1" applyAlignment="1">
      <alignment vertical="top"/>
    </xf>
    <xf numFmtId="0" fontId="0" fillId="0" borderId="0" xfId="0" applyBorder="1" applyAlignment="1">
      <alignment vertical="top"/>
    </xf>
    <xf numFmtId="0" fontId="0" fillId="0" borderId="1" xfId="0" applyBorder="1" applyAlignment="1">
      <alignment vertical="top"/>
    </xf>
    <xf numFmtId="0" fontId="2" fillId="0" borderId="9" xfId="0" applyFont="1" applyBorder="1" applyAlignment="1">
      <alignment vertical="top"/>
    </xf>
    <xf numFmtId="0" fontId="0" fillId="0" borderId="8" xfId="0" applyBorder="1"/>
    <xf numFmtId="0" fontId="0" fillId="0" borderId="9" xfId="0" applyBorder="1"/>
    <xf numFmtId="0" fontId="0" fillId="0" borderId="9" xfId="0" applyBorder="1" applyAlignment="1">
      <alignment horizontal="left" vertical="top" wrapText="1"/>
    </xf>
    <xf numFmtId="0" fontId="0" fillId="0" borderId="8" xfId="0" applyBorder="1" applyAlignment="1">
      <alignment horizontal="left" wrapText="1"/>
    </xf>
    <xf numFmtId="0" fontId="0" fillId="0" borderId="9" xfId="0" applyBorder="1" applyAlignment="1">
      <alignment horizontal="left" wrapText="1"/>
    </xf>
    <xf numFmtId="0" fontId="0" fillId="0" borderId="8" xfId="0" applyBorder="1" applyAlignment="1">
      <alignment horizontal="left" vertical="top" wrapText="1"/>
    </xf>
    <xf numFmtId="0" fontId="0" fillId="0" borderId="8" xfId="0" applyBorder="1" applyAlignment="1">
      <alignment vertical="top"/>
    </xf>
    <xf numFmtId="0" fontId="5" fillId="3" borderId="1" xfId="0" applyFont="1" applyFill="1" applyBorder="1"/>
    <xf numFmtId="0" fontId="4" fillId="3" borderId="1" xfId="0" applyFont="1" applyFill="1" applyBorder="1"/>
    <xf numFmtId="0" fontId="4" fillId="3" borderId="1" xfId="0" applyFont="1" applyFill="1" applyBorder="1" applyAlignment="1">
      <alignment horizontal="left" vertical="top" wrapText="1"/>
    </xf>
    <xf numFmtId="0" fontId="4" fillId="3" borderId="1" xfId="0" applyFont="1" applyFill="1" applyBorder="1" applyAlignment="1">
      <alignment horizontal="left" wrapText="1"/>
    </xf>
    <xf numFmtId="0" fontId="4" fillId="3" borderId="1" xfId="0" applyFont="1" applyFill="1" applyBorder="1" applyAlignment="1">
      <alignment vertical="top"/>
    </xf>
    <xf numFmtId="0" fontId="0" fillId="4" borderId="9" xfId="0" applyFill="1" applyBorder="1"/>
    <xf numFmtId="0" fontId="0" fillId="4" borderId="9" xfId="0" applyFill="1" applyBorder="1" applyAlignment="1">
      <alignment vertical="top" wrapText="1"/>
    </xf>
    <xf numFmtId="0" fontId="0" fillId="4" borderId="9" xfId="0" applyFill="1" applyBorder="1" applyAlignment="1">
      <alignment wrapText="1"/>
    </xf>
    <xf numFmtId="0" fontId="0" fillId="4" borderId="9" xfId="0" applyFill="1" applyBorder="1" applyAlignment="1">
      <alignment vertical="top"/>
    </xf>
    <xf numFmtId="0" fontId="0" fillId="0" borderId="1" xfId="0" applyBorder="1" applyAlignment="1">
      <alignment horizontal="left" vertical="top" wrapText="1"/>
    </xf>
    <xf numFmtId="0" fontId="0" fillId="4" borderId="9" xfId="0" applyFill="1" applyBorder="1" applyAlignment="1">
      <alignment vertical="center" wrapText="1"/>
    </xf>
    <xf numFmtId="0" fontId="0" fillId="0" borderId="9" xfId="0" applyBorder="1" applyAlignment="1">
      <alignment vertical="center" wrapText="1"/>
    </xf>
    <xf numFmtId="0" fontId="2" fillId="2" borderId="10" xfId="0" applyFont="1" applyFill="1" applyBorder="1" applyAlignment="1">
      <alignment horizontal="center" vertical="center"/>
    </xf>
    <xf numFmtId="0" fontId="0" fillId="2" borderId="2" xfId="0" applyFill="1" applyBorder="1" applyAlignment="1">
      <alignment horizontal="left" vertical="center"/>
    </xf>
    <xf numFmtId="0" fontId="0" fillId="2" borderId="1" xfId="0" applyFill="1" applyBorder="1" applyAlignment="1">
      <alignment horizontal="left" vertical="center"/>
    </xf>
    <xf numFmtId="0" fontId="2" fillId="4" borderId="7" xfId="0" applyFont="1" applyFill="1" applyBorder="1" applyAlignment="1">
      <alignment vertical="center"/>
    </xf>
    <xf numFmtId="0" fontId="2" fillId="4" borderId="8" xfId="0" applyFont="1" applyFill="1" applyBorder="1" applyAlignment="1">
      <alignment vertical="center"/>
    </xf>
    <xf numFmtId="0" fontId="0" fillId="0" borderId="1" xfId="0" applyBorder="1" applyAlignment="1">
      <alignment horizontal="left" indent="4"/>
    </xf>
    <xf numFmtId="0" fontId="2" fillId="2" borderId="0" xfId="0" applyFont="1" applyFill="1" applyBorder="1" applyAlignment="1">
      <alignment horizontal="center" vertical="center"/>
    </xf>
    <xf numFmtId="0" fontId="2" fillId="4" borderId="8" xfId="0" applyFont="1" applyFill="1" applyBorder="1" applyAlignment="1">
      <alignment horizontal="center" vertical="center"/>
    </xf>
    <xf numFmtId="0" fontId="2" fillId="2" borderId="0" xfId="0" applyFont="1" applyFill="1" applyBorder="1" applyAlignment="1">
      <alignment horizontal="center"/>
    </xf>
    <xf numFmtId="0" fontId="6" fillId="0" borderId="0" xfId="0" applyNumberFormat="1" applyFont="1" applyAlignment="1">
      <alignment horizontal="left"/>
    </xf>
    <xf numFmtId="0" fontId="0" fillId="2" borderId="0" xfId="0" applyFill="1" applyBorder="1" applyAlignment="1">
      <alignment horizontal="left"/>
    </xf>
    <xf numFmtId="0" fontId="0" fillId="2" borderId="3" xfId="0" applyFill="1" applyBorder="1" applyAlignment="1">
      <alignment horizontal="center" vertical="center"/>
    </xf>
    <xf numFmtId="0" fontId="0" fillId="2" borderId="0" xfId="0" applyFill="1" applyBorder="1" applyAlignment="1">
      <alignment horizontal="center" vertical="center"/>
    </xf>
    <xf numFmtId="0" fontId="6" fillId="2" borderId="0" xfId="0" applyNumberFormat="1" applyFont="1" applyFill="1" applyAlignment="1">
      <alignment horizontal="center" vertical="center"/>
    </xf>
    <xf numFmtId="0" fontId="0" fillId="0" borderId="0" xfId="0" applyFill="1" applyAlignment="1">
      <alignment horizontal="left"/>
    </xf>
    <xf numFmtId="0" fontId="2" fillId="0" borderId="0" xfId="0" applyFont="1" applyFill="1" applyAlignment="1">
      <alignment horizontal="left"/>
    </xf>
    <xf numFmtId="0" fontId="0" fillId="0" borderId="0" xfId="0" applyFill="1"/>
    <xf numFmtId="0" fontId="0" fillId="0" borderId="3" xfId="0" applyFill="1" applyBorder="1"/>
    <xf numFmtId="0" fontId="6" fillId="0" borderId="0" xfId="0" applyNumberFormat="1" applyFont="1" applyFill="1" applyAlignment="1">
      <alignment horizontal="left"/>
    </xf>
    <xf numFmtId="0" fontId="0" fillId="0" borderId="0" xfId="0" applyFill="1" applyAlignment="1">
      <alignment horizontal="left" indent="2"/>
    </xf>
    <xf numFmtId="0" fontId="0" fillId="0" borderId="0" xfId="0" quotePrefix="1"/>
    <xf numFmtId="0" fontId="15" fillId="0" borderId="0" xfId="0" applyFont="1"/>
    <xf numFmtId="164" fontId="0" fillId="0" borderId="0" xfId="0" quotePrefix="1" applyNumberFormat="1" applyAlignment="1">
      <alignment horizontal="right"/>
    </xf>
    <xf numFmtId="0" fontId="0" fillId="0" borderId="0" xfId="0" quotePrefix="1" applyAlignment="1">
      <alignment horizontal="right"/>
    </xf>
    <xf numFmtId="0" fontId="0" fillId="0" borderId="0" xfId="0" applyFont="1"/>
    <xf numFmtId="0" fontId="0" fillId="0" borderId="0" xfId="0" applyAlignment="1">
      <alignment horizontal="left" indent="3"/>
    </xf>
    <xf numFmtId="0" fontId="19" fillId="0" borderId="0" xfId="1"/>
    <xf numFmtId="0" fontId="14" fillId="0" borderId="0" xfId="1" applyFont="1" applyAlignment="1">
      <alignment horizontal="center"/>
    </xf>
    <xf numFmtId="0" fontId="19" fillId="0" borderId="0" xfId="1" applyAlignment="1">
      <alignment horizontal="center"/>
    </xf>
    <xf numFmtId="0" fontId="20" fillId="0" borderId="0" xfId="1" applyFont="1" applyAlignment="1">
      <alignment horizontal="center"/>
    </xf>
    <xf numFmtId="0" fontId="15" fillId="0" borderId="0" xfId="1" applyFont="1"/>
    <xf numFmtId="0" fontId="19" fillId="0" borderId="0" xfId="1" applyAlignment="1">
      <alignment horizontal="left" indent="2"/>
    </xf>
    <xf numFmtId="165" fontId="19" fillId="0" borderId="0" xfId="1" applyNumberFormat="1" applyFill="1"/>
    <xf numFmtId="166" fontId="19" fillId="0" borderId="0" xfId="1" applyNumberFormat="1" applyFill="1"/>
    <xf numFmtId="0" fontId="19" fillId="0" borderId="0" xfId="1" applyFill="1"/>
    <xf numFmtId="167" fontId="19" fillId="0" borderId="0" xfId="1" applyNumberFormat="1" applyFill="1"/>
    <xf numFmtId="0" fontId="20" fillId="0" borderId="0" xfId="1" applyFont="1"/>
    <xf numFmtId="0" fontId="19" fillId="0" borderId="0" xfId="1" applyFont="1" applyAlignment="1">
      <alignment horizontal="center"/>
    </xf>
    <xf numFmtId="9" fontId="19" fillId="0" borderId="0" xfId="1" applyNumberFormat="1" applyFill="1"/>
    <xf numFmtId="165" fontId="19" fillId="0" borderId="0" xfId="1" quotePrefix="1" applyNumberFormat="1" applyFill="1" applyAlignment="1">
      <alignment horizontal="center"/>
    </xf>
    <xf numFmtId="168" fontId="19" fillId="0" borderId="0" xfId="1" applyNumberFormat="1"/>
    <xf numFmtId="164" fontId="19" fillId="0" borderId="0" xfId="1" quotePrefix="1" applyNumberFormat="1" applyAlignment="1">
      <alignment horizontal="right"/>
    </xf>
    <xf numFmtId="0" fontId="19" fillId="0" borderId="0" xfId="1" quotePrefix="1" applyAlignment="1">
      <alignment horizontal="right"/>
    </xf>
    <xf numFmtId="0" fontId="20" fillId="0" borderId="0" xfId="1" applyFont="1" applyAlignment="1">
      <alignment horizontal="left" vertical="center"/>
    </xf>
    <xf numFmtId="0" fontId="19" fillId="0" borderId="0" xfId="1" applyFont="1" applyAlignment="1">
      <alignment horizontal="left" vertical="center" indent="5"/>
    </xf>
    <xf numFmtId="0" fontId="19" fillId="0" borderId="0" xfId="1" quotePrefix="1"/>
    <xf numFmtId="0" fontId="19" fillId="0" borderId="0" xfId="1" applyFont="1"/>
    <xf numFmtId="169" fontId="19" fillId="0" borderId="0" xfId="1" applyNumberFormat="1" applyAlignment="1">
      <alignment horizontal="left" indent="3"/>
    </xf>
    <xf numFmtId="0" fontId="19" fillId="0" borderId="0" xfId="1" applyAlignment="1">
      <alignment horizontal="left" indent="3"/>
    </xf>
    <xf numFmtId="0" fontId="19" fillId="0" borderId="0" xfId="1" applyFont="1" applyAlignment="1">
      <alignment horizontal="left" indent="5"/>
    </xf>
    <xf numFmtId="0" fontId="19" fillId="0" borderId="0" xfId="1" applyFont="1" applyAlignment="1">
      <alignment horizontal="left"/>
    </xf>
    <xf numFmtId="0" fontId="19" fillId="0" borderId="0" xfId="1" applyAlignment="1">
      <alignment horizontal="right"/>
    </xf>
    <xf numFmtId="0" fontId="19" fillId="0" borderId="0" xfId="1" applyAlignment="1">
      <alignment horizontal="left"/>
    </xf>
    <xf numFmtId="0" fontId="14" fillId="0" borderId="0" xfId="1" applyFont="1"/>
    <xf numFmtId="165" fontId="19" fillId="0" borderId="0" xfId="1" applyNumberFormat="1"/>
    <xf numFmtId="170" fontId="19" fillId="0" borderId="0" xfId="1" applyNumberFormat="1"/>
    <xf numFmtId="169" fontId="19" fillId="0" borderId="0" xfId="1" applyNumberFormat="1"/>
    <xf numFmtId="171" fontId="19" fillId="0" borderId="0" xfId="1" applyNumberFormat="1"/>
    <xf numFmtId="0" fontId="0" fillId="0" borderId="1" xfId="0" applyFill="1" applyBorder="1"/>
    <xf numFmtId="0" fontId="0" fillId="0" borderId="5" xfId="0" applyFill="1" applyBorder="1"/>
    <xf numFmtId="0" fontId="0" fillId="0" borderId="1" xfId="0" applyFill="1" applyBorder="1" applyAlignment="1">
      <alignment horizontal="left" vertical="top" wrapText="1"/>
    </xf>
    <xf numFmtId="0" fontId="0" fillId="0" borderId="5" xfId="0" applyFill="1" applyBorder="1" applyAlignment="1">
      <alignment horizontal="left" wrapText="1"/>
    </xf>
    <xf numFmtId="0" fontId="0" fillId="0" borderId="1" xfId="0" applyFill="1" applyBorder="1" applyAlignment="1">
      <alignment horizontal="left" wrapText="1"/>
    </xf>
    <xf numFmtId="0" fontId="0" fillId="0" borderId="5" xfId="0" applyFill="1" applyBorder="1" applyAlignment="1">
      <alignment horizontal="left" vertical="top" wrapText="1"/>
    </xf>
    <xf numFmtId="0" fontId="0" fillId="0" borderId="1" xfId="0" applyFill="1" applyBorder="1" applyAlignment="1">
      <alignment vertical="center" wrapText="1"/>
    </xf>
    <xf numFmtId="0" fontId="0" fillId="0" borderId="5" xfId="0" applyFill="1" applyBorder="1" applyAlignment="1">
      <alignment vertical="top"/>
    </xf>
    <xf numFmtId="0" fontId="0" fillId="0" borderId="9" xfId="0" applyFill="1" applyBorder="1" applyAlignment="1">
      <alignment vertical="center" wrapText="1"/>
    </xf>
    <xf numFmtId="0" fontId="0" fillId="0" borderId="9" xfId="0" applyFill="1" applyBorder="1"/>
    <xf numFmtId="0" fontId="0" fillId="0" borderId="8" xfId="0" applyFill="1" applyBorder="1"/>
    <xf numFmtId="0" fontId="0" fillId="0" borderId="8" xfId="0" applyFill="1" applyBorder="1" applyAlignment="1">
      <alignment horizontal="left" wrapText="1"/>
    </xf>
    <xf numFmtId="0" fontId="0" fillId="0" borderId="9" xfId="0" applyFill="1" applyBorder="1" applyAlignment="1">
      <alignment horizontal="left"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8" xfId="0" applyFill="1" applyBorder="1" applyAlignment="1">
      <alignment vertical="top"/>
    </xf>
    <xf numFmtId="0" fontId="0" fillId="0" borderId="0" xfId="0" quotePrefix="1" applyFont="1" applyAlignment="1">
      <alignment horizontal="left" vertical="center" indent="5"/>
    </xf>
    <xf numFmtId="0" fontId="0" fillId="0" borderId="0" xfId="0" quotePrefix="1" applyFont="1" applyAlignment="1">
      <alignment horizontal="left" indent="5"/>
    </xf>
    <xf numFmtId="0" fontId="22" fillId="0" borderId="0" xfId="1" applyFont="1"/>
    <xf numFmtId="0" fontId="0" fillId="0" borderId="0" xfId="0" applyAlignment="1">
      <alignment horizontal="left" vertical="center"/>
    </xf>
    <xf numFmtId="0" fontId="0" fillId="0" borderId="0" xfId="0" applyAlignment="1">
      <alignment vertical="center"/>
    </xf>
    <xf numFmtId="0" fontId="0" fillId="0" borderId="0" xfId="0" applyAlignment="1">
      <alignment vertical="center" wrapText="1"/>
    </xf>
    <xf numFmtId="0" fontId="4"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0" fillId="4" borderId="9" xfId="0" applyFill="1" applyBorder="1" applyAlignment="1">
      <alignment horizontal="left" vertical="center"/>
    </xf>
    <xf numFmtId="0" fontId="0" fillId="4" borderId="9" xfId="0" applyFill="1" applyBorder="1" applyAlignment="1">
      <alignment vertical="center"/>
    </xf>
    <xf numFmtId="0" fontId="0" fillId="0" borderId="1" xfId="0" applyFont="1" applyBorder="1" applyAlignment="1">
      <alignment horizontal="left" vertical="center"/>
    </xf>
    <xf numFmtId="0" fontId="2" fillId="0" borderId="1" xfId="0" applyFont="1" applyBorder="1" applyAlignment="1">
      <alignment vertical="center"/>
    </xf>
    <xf numFmtId="0" fontId="0" fillId="0" borderId="1" xfId="0"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9" xfId="0" applyFont="1" applyBorder="1" applyAlignment="1">
      <alignment horizontal="left" vertical="center"/>
    </xf>
    <xf numFmtId="0" fontId="0" fillId="0" borderId="9" xfId="0" applyBorder="1" applyAlignment="1">
      <alignment horizontal="left" vertical="center"/>
    </xf>
    <xf numFmtId="0" fontId="0" fillId="0" borderId="9" xfId="0" applyBorder="1" applyAlignment="1">
      <alignment vertical="center"/>
    </xf>
    <xf numFmtId="0" fontId="0" fillId="0" borderId="9" xfId="0" applyBorder="1" applyAlignment="1">
      <alignment horizontal="left" vertical="center" wrapText="1"/>
    </xf>
    <xf numFmtId="0" fontId="4" fillId="3" borderId="1" xfId="0" applyFont="1" applyFill="1" applyBorder="1" applyAlignment="1">
      <alignment vertical="center"/>
    </xf>
    <xf numFmtId="0" fontId="4" fillId="3" borderId="1" xfId="0" applyFont="1" applyFill="1" applyBorder="1" applyAlignment="1">
      <alignment horizontal="left" vertical="center"/>
    </xf>
    <xf numFmtId="0" fontId="5" fillId="3" borderId="1" xfId="0" applyFont="1" applyFill="1" applyBorder="1" applyAlignment="1">
      <alignment vertical="center"/>
    </xf>
    <xf numFmtId="0" fontId="4" fillId="3" borderId="1" xfId="0" applyFont="1" applyFill="1" applyBorder="1" applyAlignment="1">
      <alignment horizontal="left" vertical="center" wrapText="1"/>
    </xf>
    <xf numFmtId="0" fontId="0" fillId="0" borderId="1" xfId="0" applyFill="1" applyBorder="1" applyAlignment="1">
      <alignment vertical="center"/>
    </xf>
    <xf numFmtId="0" fontId="0" fillId="0" borderId="1" xfId="0" applyFill="1" applyBorder="1" applyAlignment="1">
      <alignment horizontal="left" vertical="center"/>
    </xf>
    <xf numFmtId="0" fontId="2" fillId="0" borderId="9" xfId="0" applyFont="1" applyFill="1" applyBorder="1" applyAlignment="1">
      <alignment horizontal="left" vertical="center"/>
    </xf>
    <xf numFmtId="0" fontId="0" fillId="0" borderId="1" xfId="0" applyFill="1" applyBorder="1" applyAlignment="1">
      <alignment horizontal="left" vertical="center" wrapText="1"/>
    </xf>
    <xf numFmtId="0" fontId="0" fillId="0" borderId="9" xfId="0" applyFill="1" applyBorder="1" applyAlignment="1">
      <alignment vertical="center"/>
    </xf>
    <xf numFmtId="0" fontId="2" fillId="0" borderId="1" xfId="0" applyFont="1" applyBorder="1" applyAlignment="1">
      <alignment horizontal="left" vertical="center"/>
    </xf>
    <xf numFmtId="0" fontId="0" fillId="0" borderId="1" xfId="0" applyBorder="1" applyAlignment="1">
      <alignment vertical="center" wrapText="1"/>
    </xf>
    <xf numFmtId="0" fontId="0" fillId="0" borderId="0" xfId="0" applyBorder="1" applyAlignment="1">
      <alignment horizontal="left" vertical="center"/>
    </xf>
    <xf numFmtId="0" fontId="0" fillId="0" borderId="0" xfId="0" applyBorder="1" applyAlignment="1">
      <alignment vertical="center"/>
    </xf>
    <xf numFmtId="0" fontId="0" fillId="0" borderId="0" xfId="0" applyBorder="1" applyAlignment="1">
      <alignment vertical="center" wrapText="1"/>
    </xf>
    <xf numFmtId="0" fontId="0" fillId="0" borderId="9" xfId="0" applyBorder="1" applyAlignment="1">
      <alignment horizontal="left" vertical="center" indent="4"/>
    </xf>
    <xf numFmtId="0" fontId="0" fillId="0" borderId="1" xfId="0" applyBorder="1" applyAlignment="1">
      <alignment horizontal="left" vertical="center" indent="4"/>
    </xf>
    <xf numFmtId="0" fontId="0" fillId="0" borderId="1" xfId="0" applyBorder="1" applyAlignment="1">
      <alignment horizontal="left" vertical="center" indent="2"/>
    </xf>
    <xf numFmtId="0" fontId="0" fillId="0" borderId="1" xfId="0" applyFill="1" applyBorder="1" applyAlignment="1">
      <alignment horizontal="left" vertical="center" indent="4"/>
    </xf>
    <xf numFmtId="3" fontId="0" fillId="0" borderId="0" xfId="0" applyNumberFormat="1"/>
    <xf numFmtId="3" fontId="0" fillId="0" borderId="3" xfId="0" applyNumberFormat="1" applyBorder="1"/>
    <xf numFmtId="42" fontId="0" fillId="0" borderId="0" xfId="0" applyNumberFormat="1"/>
    <xf numFmtId="42" fontId="0" fillId="0" borderId="3" xfId="0" applyNumberFormat="1" applyBorder="1"/>
    <xf numFmtId="3" fontId="0" fillId="0" borderId="0" xfId="0" applyNumberFormat="1" applyFill="1"/>
    <xf numFmtId="3" fontId="0" fillId="0" borderId="3" xfId="0" applyNumberFormat="1" applyFill="1" applyBorder="1"/>
    <xf numFmtId="3" fontId="0" fillId="0" borderId="1" xfId="0" applyNumberFormat="1" applyBorder="1"/>
    <xf numFmtId="3" fontId="0" fillId="0" borderId="5" xfId="0" applyNumberFormat="1" applyBorder="1"/>
    <xf numFmtId="3" fontId="0" fillId="0" borderId="0" xfId="0" applyNumberFormat="1" applyBorder="1"/>
    <xf numFmtId="3" fontId="4" fillId="3" borderId="0" xfId="0" applyNumberFormat="1" applyFont="1" applyFill="1"/>
    <xf numFmtId="3" fontId="0" fillId="0" borderId="0" xfId="0" applyNumberFormat="1" applyBorder="1" applyAlignment="1">
      <alignment horizontal="left" indent="2"/>
    </xf>
    <xf numFmtId="172" fontId="0" fillId="0" borderId="0" xfId="0" applyNumberFormat="1" applyFill="1"/>
    <xf numFmtId="172" fontId="0" fillId="0" borderId="3" xfId="0" applyNumberFormat="1" applyFill="1" applyBorder="1"/>
    <xf numFmtId="173" fontId="0" fillId="0" borderId="0" xfId="0" applyNumberFormat="1" applyFill="1"/>
    <xf numFmtId="173" fontId="0" fillId="0" borderId="3" xfId="0" applyNumberFormat="1" applyFill="1" applyBorder="1"/>
    <xf numFmtId="174" fontId="0" fillId="0" borderId="0" xfId="0" applyNumberFormat="1"/>
    <xf numFmtId="174" fontId="0" fillId="0" borderId="3" xfId="0" applyNumberFormat="1" applyBorder="1"/>
    <xf numFmtId="0" fontId="0" fillId="0" borderId="11" xfId="0" applyBorder="1"/>
    <xf numFmtId="0" fontId="0" fillId="0" borderId="10" xfId="0" applyBorder="1"/>
    <xf numFmtId="0" fontId="0" fillId="0" borderId="12" xfId="0" applyBorder="1"/>
    <xf numFmtId="0" fontId="0" fillId="0" borderId="0" xfId="0" applyFill="1" applyAlignment="1">
      <alignment horizontal="left" indent="4"/>
    </xf>
    <xf numFmtId="0" fontId="0" fillId="0" borderId="0" xfId="0" applyFill="1" applyAlignment="1">
      <alignment horizontal="left" indent="6"/>
    </xf>
    <xf numFmtId="0" fontId="2" fillId="0" borderId="0" xfId="0" applyFont="1" applyFill="1" applyAlignment="1">
      <alignment horizontal="left" indent="2"/>
    </xf>
    <xf numFmtId="0" fontId="2" fillId="0" borderId="0" xfId="0" applyFont="1" applyFill="1"/>
    <xf numFmtId="0" fontId="2" fillId="0" borderId="3" xfId="0" applyFont="1" applyFill="1" applyBorder="1"/>
    <xf numFmtId="3" fontId="2" fillId="0" borderId="0" xfId="0" applyNumberFormat="1" applyFont="1" applyFill="1"/>
    <xf numFmtId="3" fontId="2" fillId="0" borderId="3" xfId="0" applyNumberFormat="1" applyFont="1" applyFill="1" applyBorder="1"/>
    <xf numFmtId="0" fontId="2" fillId="0" borderId="0" xfId="0" applyFont="1" applyAlignment="1">
      <alignment horizontal="left" indent="2"/>
    </xf>
    <xf numFmtId="0" fontId="2" fillId="0" borderId="1" xfId="0" applyFont="1" applyFill="1" applyBorder="1" applyAlignment="1">
      <alignment horizontal="left" vertical="center" indent="2"/>
    </xf>
    <xf numFmtId="0" fontId="2" fillId="0" borderId="1" xfId="0" applyFont="1" applyFill="1" applyBorder="1" applyAlignment="1">
      <alignment horizontal="left" vertical="center" indent="4"/>
    </xf>
    <xf numFmtId="0" fontId="0" fillId="0" borderId="1" xfId="0" applyFill="1" applyBorder="1" applyAlignment="1">
      <alignment horizontal="left" vertical="center" indent="6"/>
    </xf>
    <xf numFmtId="0" fontId="0" fillId="0" borderId="1" xfId="0" applyFont="1" applyFill="1" applyBorder="1" applyAlignment="1">
      <alignment vertical="center"/>
    </xf>
    <xf numFmtId="0" fontId="0" fillId="0" borderId="1" xfId="0" applyFont="1" applyFill="1" applyBorder="1" applyAlignment="1">
      <alignment horizontal="left" vertical="center"/>
    </xf>
    <xf numFmtId="0" fontId="0" fillId="0" borderId="1" xfId="0" applyFont="1" applyFill="1" applyBorder="1" applyAlignment="1">
      <alignment horizontal="left" vertical="center" indent="4"/>
    </xf>
    <xf numFmtId="0" fontId="0" fillId="0" borderId="5" xfId="0" applyFont="1" applyFill="1" applyBorder="1"/>
    <xf numFmtId="0" fontId="0" fillId="0" borderId="1" xfId="0" applyFont="1" applyFill="1" applyBorder="1"/>
    <xf numFmtId="0" fontId="0" fillId="0" borderId="1" xfId="0" applyFont="1" applyFill="1" applyBorder="1" applyAlignment="1">
      <alignment horizontal="left" vertical="center" wrapText="1"/>
    </xf>
    <xf numFmtId="0" fontId="0" fillId="0" borderId="5" xfId="0" applyFont="1" applyFill="1" applyBorder="1" applyAlignment="1">
      <alignment horizontal="left" wrapText="1"/>
    </xf>
    <xf numFmtId="0" fontId="0" fillId="0" borderId="1" xfId="0" applyFont="1" applyFill="1" applyBorder="1" applyAlignment="1">
      <alignment horizontal="left" wrapText="1"/>
    </xf>
    <xf numFmtId="0" fontId="0" fillId="0" borderId="5"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1" xfId="0" applyFont="1" applyFill="1" applyBorder="1" applyAlignment="1">
      <alignment vertical="center" wrapText="1"/>
    </xf>
    <xf numFmtId="0" fontId="0" fillId="0" borderId="5" xfId="0" applyFont="1" applyFill="1" applyBorder="1" applyAlignment="1">
      <alignment vertical="top"/>
    </xf>
    <xf numFmtId="0" fontId="5" fillId="5" borderId="0" xfId="0" applyFont="1" applyFill="1"/>
    <xf numFmtId="0" fontId="4" fillId="5" borderId="0" xfId="0" applyFont="1" applyFill="1"/>
    <xf numFmtId="3" fontId="4" fillId="5" borderId="0" xfId="0" applyNumberFormat="1" applyFont="1" applyFill="1"/>
    <xf numFmtId="0" fontId="4" fillId="5" borderId="0" xfId="0" applyFont="1" applyFill="1" applyAlignment="1">
      <alignment horizontal="left"/>
    </xf>
    <xf numFmtId="173" fontId="0" fillId="0" borderId="10" xfId="0" applyNumberFormat="1" applyFill="1" applyBorder="1"/>
    <xf numFmtId="3" fontId="0" fillId="0" borderId="10" xfId="0" applyNumberFormat="1" applyBorder="1"/>
    <xf numFmtId="3" fontId="0" fillId="6" borderId="0" xfId="0" applyNumberFormat="1" applyFill="1"/>
    <xf numFmtId="9" fontId="0" fillId="0" borderId="0" xfId="2" applyFont="1"/>
    <xf numFmtId="9" fontId="0" fillId="0" borderId="3" xfId="2" applyFont="1" applyBorder="1"/>
    <xf numFmtId="0" fontId="2" fillId="0" borderId="0" xfId="0" applyFont="1" applyFill="1" applyAlignment="1">
      <alignment horizontal="left" indent="6"/>
    </xf>
    <xf numFmtId="3" fontId="0" fillId="6" borderId="3" xfId="0" applyNumberFormat="1" applyFill="1" applyBorder="1"/>
    <xf numFmtId="0" fontId="0" fillId="6" borderId="3" xfId="0" applyFill="1" applyBorder="1"/>
    <xf numFmtId="0" fontId="24" fillId="2" borderId="13" xfId="0" applyFont="1" applyFill="1" applyBorder="1" applyAlignment="1">
      <alignment horizontal="left" indent="2"/>
    </xf>
    <xf numFmtId="0" fontId="24" fillId="2" borderId="4" xfId="0" applyFont="1" applyFill="1" applyBorder="1"/>
    <xf numFmtId="0" fontId="24" fillId="2" borderId="5" xfId="0" applyFont="1" applyFill="1" applyBorder="1"/>
    <xf numFmtId="0" fontId="2" fillId="0" borderId="1" xfId="0" applyFont="1" applyFill="1" applyBorder="1" applyAlignment="1">
      <alignment vertical="center"/>
    </xf>
    <xf numFmtId="0" fontId="0" fillId="0" borderId="1" xfId="0" applyFill="1" applyBorder="1" applyAlignment="1">
      <alignment horizontal="left" vertical="center" indent="2"/>
    </xf>
    <xf numFmtId="0" fontId="0" fillId="0" borderId="9" xfId="0" applyFill="1" applyBorder="1" applyAlignment="1">
      <alignment horizontal="left" vertical="center"/>
    </xf>
    <xf numFmtId="0" fontId="26" fillId="0" borderId="0" xfId="1" applyFont="1"/>
    <xf numFmtId="0" fontId="26" fillId="0" borderId="0" xfId="1" applyFont="1" applyFill="1"/>
    <xf numFmtId="0" fontId="19" fillId="0" borderId="0" xfId="1" applyFont="1" applyFill="1" applyAlignment="1">
      <alignment horizontal="center"/>
    </xf>
    <xf numFmtId="0" fontId="19" fillId="0" borderId="0" xfId="1" applyFont="1" applyFill="1"/>
    <xf numFmtId="0" fontId="14" fillId="0" borderId="0" xfId="1" applyFont="1" applyFill="1"/>
    <xf numFmtId="0" fontId="27" fillId="0" borderId="0" xfId="0" applyFont="1"/>
    <xf numFmtId="0" fontId="24" fillId="2" borderId="14" xfId="0" applyFont="1" applyFill="1" applyBorder="1" applyAlignment="1">
      <alignment horizontal="left" indent="2"/>
    </xf>
    <xf numFmtId="0" fontId="2" fillId="0" borderId="0" xfId="0" applyFont="1" applyBorder="1" applyAlignment="1">
      <alignment vertical="top"/>
    </xf>
    <xf numFmtId="0" fontId="35" fillId="0" borderId="0" xfId="0" applyFont="1" applyFill="1" applyBorder="1" applyAlignment="1">
      <alignment vertical="top" wrapText="1"/>
    </xf>
    <xf numFmtId="0" fontId="0" fillId="0" borderId="15" xfId="0" applyFill="1" applyBorder="1" applyAlignment="1">
      <alignment vertical="top"/>
    </xf>
    <xf numFmtId="0" fontId="9" fillId="0" borderId="0" xfId="0" applyFont="1" applyFill="1" applyBorder="1" applyAlignment="1">
      <alignment vertical="top"/>
    </xf>
    <xf numFmtId="0" fontId="9" fillId="0" borderId="15" xfId="0" applyFont="1" applyFill="1" applyBorder="1" applyAlignment="1">
      <alignment vertical="top"/>
    </xf>
    <xf numFmtId="0" fontId="34" fillId="0" borderId="0" xfId="0" applyFont="1" applyFill="1" applyBorder="1" applyAlignment="1">
      <alignment vertical="top"/>
    </xf>
    <xf numFmtId="0" fontId="0" fillId="0" borderId="0" xfId="0" applyFill="1" applyBorder="1" applyAlignment="1">
      <alignment vertical="top"/>
    </xf>
    <xf numFmtId="0" fontId="29" fillId="0" borderId="0" xfId="0" applyFont="1" applyBorder="1" applyAlignment="1">
      <alignment vertical="center"/>
    </xf>
    <xf numFmtId="0" fontId="12" fillId="0" borderId="0" xfId="0" applyFont="1" applyBorder="1" applyAlignment="1">
      <alignment vertical="center"/>
    </xf>
    <xf numFmtId="0" fontId="3" fillId="0" borderId="0" xfId="0" applyFont="1" applyBorder="1" applyAlignment="1"/>
    <xf numFmtId="0" fontId="2" fillId="0" borderId="0" xfId="0" applyFont="1" applyBorder="1" applyAlignment="1">
      <alignment horizontal="left"/>
    </xf>
    <xf numFmtId="0" fontId="30" fillId="0" borderId="0" xfId="0" applyFont="1" applyBorder="1" applyAlignment="1">
      <alignment vertical="top"/>
    </xf>
    <xf numFmtId="0" fontId="39" fillId="0" borderId="0" xfId="0" applyFont="1" applyBorder="1" applyAlignment="1">
      <alignment vertical="center"/>
    </xf>
    <xf numFmtId="0" fontId="2" fillId="0" borderId="0" xfId="0" applyFont="1" applyBorder="1" applyAlignment="1">
      <alignment vertical="top" wrapText="1"/>
    </xf>
    <xf numFmtId="0" fontId="31" fillId="0" borderId="0" xfId="0" applyNumberFormat="1" applyFont="1" applyBorder="1" applyAlignment="1">
      <alignment vertical="top" wrapText="1"/>
    </xf>
    <xf numFmtId="0" fontId="2" fillId="7" borderId="0" xfId="0" applyFont="1" applyFill="1" applyBorder="1" applyAlignment="1">
      <alignment vertical="top"/>
    </xf>
    <xf numFmtId="0" fontId="2" fillId="7" borderId="0" xfId="0" applyFont="1" applyFill="1" applyBorder="1" applyAlignment="1">
      <alignment horizontal="center" vertical="center"/>
    </xf>
    <xf numFmtId="0" fontId="0" fillId="7" borderId="0" xfId="0" applyFill="1" applyBorder="1" applyAlignment="1">
      <alignment horizontal="center" vertical="center"/>
    </xf>
    <xf numFmtId="0" fontId="6" fillId="7" borderId="0" xfId="0" applyNumberFormat="1" applyFont="1" applyFill="1" applyBorder="1" applyAlignment="1">
      <alignment horizontal="center" vertical="center"/>
    </xf>
    <xf numFmtId="0" fontId="0" fillId="0" borderId="0" xfId="0" applyFill="1" applyBorder="1" applyAlignment="1">
      <alignment vertical="center"/>
    </xf>
    <xf numFmtId="0" fontId="0" fillId="0" borderId="0" xfId="0" applyFill="1" applyBorder="1"/>
    <xf numFmtId="0" fontId="2" fillId="7" borderId="0" xfId="0" applyFont="1" applyFill="1" applyBorder="1" applyAlignment="1">
      <alignment vertical="top" wrapText="1"/>
    </xf>
    <xf numFmtId="14" fontId="30" fillId="7" borderId="0" xfId="0" applyNumberFormat="1" applyFont="1" applyFill="1" applyBorder="1" applyAlignment="1">
      <alignment horizontal="center" vertical="top"/>
    </xf>
    <xf numFmtId="0" fontId="2" fillId="7" borderId="0" xfId="0" applyFont="1" applyFill="1" applyBorder="1" applyAlignment="1">
      <alignment horizontal="left" vertical="top" wrapText="1"/>
    </xf>
    <xf numFmtId="0" fontId="2" fillId="7" borderId="0" xfId="0" applyFont="1" applyFill="1" applyBorder="1" applyAlignment="1">
      <alignment horizontal="left" vertical="top"/>
    </xf>
    <xf numFmtId="0" fontId="0" fillId="7" borderId="0" xfId="0" applyFill="1" applyBorder="1" applyAlignment="1">
      <alignment vertical="top"/>
    </xf>
    <xf numFmtId="14" fontId="6" fillId="7" borderId="0" xfId="0" applyNumberFormat="1" applyFont="1" applyFill="1" applyBorder="1" applyAlignment="1">
      <alignment horizontal="left" vertical="top"/>
    </xf>
    <xf numFmtId="0" fontId="3" fillId="7" borderId="0" xfId="0" applyFont="1" applyFill="1" applyBorder="1" applyAlignment="1"/>
    <xf numFmtId="0" fontId="2" fillId="7" borderId="0" xfId="0" applyFont="1" applyFill="1" applyBorder="1" applyAlignment="1">
      <alignment horizontal="left"/>
    </xf>
    <xf numFmtId="0" fontId="0" fillId="7" borderId="0" xfId="0" applyFill="1" applyBorder="1" applyAlignment="1">
      <alignment horizontal="left"/>
    </xf>
    <xf numFmtId="0" fontId="0" fillId="7" borderId="0" xfId="0" applyFill="1" applyBorder="1"/>
    <xf numFmtId="0" fontId="3" fillId="7" borderId="0" xfId="0" applyFont="1" applyFill="1" applyAlignment="1"/>
    <xf numFmtId="0" fontId="2" fillId="7" borderId="0" xfId="0" applyFont="1" applyFill="1" applyAlignment="1">
      <alignment horizontal="left"/>
    </xf>
    <xf numFmtId="0" fontId="0" fillId="7" borderId="0" xfId="0" applyFill="1" applyAlignment="1">
      <alignment horizontal="left"/>
    </xf>
    <xf numFmtId="0" fontId="0" fillId="7" borderId="0" xfId="0" applyFill="1"/>
    <xf numFmtId="0" fontId="2" fillId="0" borderId="0" xfId="0" applyFont="1" applyFill="1" applyBorder="1" applyAlignment="1">
      <alignment horizontal="left" vertical="top"/>
    </xf>
    <xf numFmtId="0" fontId="30" fillId="0" borderId="0" xfId="0" applyFont="1" applyFill="1" applyBorder="1" applyAlignment="1">
      <alignment vertical="top"/>
    </xf>
    <xf numFmtId="0" fontId="2" fillId="0" borderId="0" xfId="0" applyFont="1" applyFill="1" applyBorder="1" applyAlignment="1">
      <alignment vertical="top"/>
    </xf>
    <xf numFmtId="0" fontId="33" fillId="0" borderId="0" xfId="0" applyFont="1" applyFill="1" applyBorder="1" applyAlignment="1">
      <alignment vertical="top"/>
    </xf>
    <xf numFmtId="0" fontId="33"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horizontal="center" vertical="top"/>
    </xf>
    <xf numFmtId="0" fontId="33" fillId="0" borderId="0" xfId="0" applyFont="1" applyFill="1" applyBorder="1" applyAlignment="1">
      <alignment horizontal="left" vertical="top"/>
    </xf>
    <xf numFmtId="0" fontId="33" fillId="0" borderId="0" xfId="0" applyFont="1" applyFill="1" applyBorder="1" applyAlignment="1">
      <alignment horizontal="left" vertical="top" wrapText="1"/>
    </xf>
    <xf numFmtId="0" fontId="0" fillId="0" borderId="0" xfId="0" applyFill="1" applyBorder="1" applyAlignment="1">
      <alignment horizontal="left" vertical="top" wrapText="1"/>
    </xf>
    <xf numFmtId="43" fontId="0" fillId="0" borderId="0" xfId="3" applyFont="1" applyFill="1" applyBorder="1" applyAlignment="1">
      <alignment vertical="top"/>
    </xf>
    <xf numFmtId="43" fontId="0" fillId="0" borderId="0" xfId="3" applyFont="1" applyFill="1" applyBorder="1"/>
    <xf numFmtId="43" fontId="9" fillId="0" borderId="0" xfId="3" applyFont="1" applyFill="1" applyBorder="1"/>
    <xf numFmtId="0" fontId="9" fillId="0" borderId="0" xfId="0" applyFont="1" applyFill="1" applyBorder="1"/>
    <xf numFmtId="0" fontId="38" fillId="0" borderId="0" xfId="0" applyFont="1" applyFill="1" applyBorder="1"/>
    <xf numFmtId="0" fontId="2" fillId="8" borderId="6" xfId="0" applyFont="1" applyFill="1" applyBorder="1" applyAlignment="1">
      <alignment horizontal="left" vertical="top"/>
    </xf>
    <xf numFmtId="0" fontId="2" fillId="8" borderId="6" xfId="0" applyFont="1" applyFill="1" applyBorder="1" applyAlignment="1">
      <alignment horizontal="center" vertical="center"/>
    </xf>
    <xf numFmtId="0" fontId="30" fillId="0" borderId="1" xfId="0" applyFont="1" applyBorder="1" applyAlignment="1">
      <alignment vertical="top"/>
    </xf>
    <xf numFmtId="0" fontId="31" fillId="0" borderId="1" xfId="0" applyNumberFormat="1" applyFont="1" applyBorder="1" applyAlignment="1">
      <alignment vertical="top" wrapText="1"/>
    </xf>
    <xf numFmtId="0" fontId="3" fillId="0" borderId="1" xfId="0" applyFont="1" applyBorder="1" applyAlignment="1"/>
    <xf numFmtId="0" fontId="2" fillId="0" borderId="1" xfId="0" applyFont="1" applyBorder="1" applyAlignment="1">
      <alignment horizontal="left"/>
    </xf>
    <xf numFmtId="0" fontId="2" fillId="7" borderId="3" xfId="0" applyFont="1" applyFill="1" applyBorder="1" applyAlignment="1">
      <alignment vertical="top" wrapText="1"/>
    </xf>
    <xf numFmtId="0" fontId="2" fillId="7" borderId="3" xfId="0" applyFont="1" applyFill="1" applyBorder="1" applyAlignment="1">
      <alignment vertical="top"/>
    </xf>
    <xf numFmtId="0" fontId="32" fillId="9" borderId="0" xfId="0" applyFont="1" applyFill="1" applyBorder="1" applyAlignment="1">
      <alignment vertical="top"/>
    </xf>
    <xf numFmtId="0" fontId="5" fillId="9" borderId="0" xfId="0" applyFont="1" applyFill="1" applyBorder="1" applyAlignment="1">
      <alignment vertical="top"/>
    </xf>
    <xf numFmtId="0" fontId="0" fillId="9" borderId="0" xfId="0" applyFill="1" applyBorder="1"/>
    <xf numFmtId="0" fontId="0" fillId="0" borderId="1" xfId="0" applyFill="1" applyBorder="1" applyAlignment="1">
      <alignment horizontal="left" vertical="top"/>
    </xf>
    <xf numFmtId="0" fontId="0" fillId="0" borderId="1" xfId="0" applyFill="1" applyBorder="1" applyAlignment="1">
      <alignment vertical="top"/>
    </xf>
    <xf numFmtId="0" fontId="38" fillId="0" borderId="1" xfId="0" applyFont="1" applyFill="1" applyBorder="1"/>
    <xf numFmtId="0" fontId="6" fillId="0" borderId="0" xfId="0" applyNumberFormat="1" applyFont="1" applyBorder="1" applyAlignment="1">
      <alignment vertical="top" wrapText="1"/>
    </xf>
    <xf numFmtId="0" fontId="0" fillId="0" borderId="15" xfId="0" applyFill="1" applyBorder="1" applyAlignment="1">
      <alignment horizontal="center" vertical="top"/>
    </xf>
    <xf numFmtId="0" fontId="0" fillId="0" borderId="14" xfId="0" applyFill="1" applyBorder="1" applyAlignment="1">
      <alignment vertical="top"/>
    </xf>
    <xf numFmtId="0" fontId="32" fillId="9" borderId="15" xfId="0" applyFont="1" applyFill="1" applyBorder="1" applyAlignment="1">
      <alignment vertical="top"/>
    </xf>
    <xf numFmtId="0" fontId="9" fillId="0" borderId="1" xfId="0" applyFont="1" applyFill="1" applyBorder="1" applyAlignment="1">
      <alignment vertical="top"/>
    </xf>
    <xf numFmtId="0" fontId="9" fillId="0" borderId="14" xfId="0" applyFont="1" applyFill="1" applyBorder="1" applyAlignment="1">
      <alignment vertical="top"/>
    </xf>
    <xf numFmtId="0" fontId="9" fillId="0" borderId="1" xfId="0" applyFont="1" applyFill="1" applyBorder="1" applyAlignment="1">
      <alignment vertical="top" wrapText="1"/>
    </xf>
    <xf numFmtId="0" fontId="0" fillId="9" borderId="0" xfId="0" applyFill="1" applyBorder="1" applyAlignment="1">
      <alignment vertical="center"/>
    </xf>
    <xf numFmtId="0" fontId="40" fillId="0" borderId="0" xfId="0" applyFont="1" applyBorder="1" applyAlignment="1">
      <alignment vertical="top"/>
    </xf>
    <xf numFmtId="0" fontId="0" fillId="0" borderId="0" xfId="0" applyFont="1" applyBorder="1"/>
    <xf numFmtId="0" fontId="0" fillId="0" borderId="1" xfId="0" applyFont="1" applyBorder="1"/>
    <xf numFmtId="0" fontId="0" fillId="7" borderId="0" xfId="0" applyFont="1" applyFill="1" applyBorder="1" applyAlignment="1">
      <alignment vertical="top"/>
    </xf>
    <xf numFmtId="0" fontId="0" fillId="7" borderId="0" xfId="0" applyFont="1" applyFill="1" applyBorder="1" applyAlignment="1">
      <alignment horizontal="left" vertical="top"/>
    </xf>
    <xf numFmtId="0" fontId="0" fillId="0" borderId="0" xfId="0" applyFont="1" applyFill="1" applyBorder="1" applyAlignment="1">
      <alignment vertical="top"/>
    </xf>
    <xf numFmtId="0" fontId="41" fillId="9" borderId="0" xfId="0" applyFont="1" applyFill="1" applyBorder="1" applyAlignment="1">
      <alignment vertical="top"/>
    </xf>
    <xf numFmtId="0" fontId="9" fillId="0" borderId="0" xfId="0" quotePrefix="1" applyFont="1" applyFill="1" applyBorder="1" applyAlignment="1">
      <alignment horizontal="left" vertical="top"/>
    </xf>
    <xf numFmtId="0" fontId="0" fillId="0" borderId="1" xfId="0" applyFont="1" applyFill="1" applyBorder="1" applyAlignment="1">
      <alignment horizontal="left" vertical="top"/>
    </xf>
    <xf numFmtId="0" fontId="0" fillId="0" borderId="0" xfId="0" quotePrefix="1" applyFont="1" applyFill="1" applyBorder="1" applyAlignment="1">
      <alignment horizontal="left" vertical="top"/>
    </xf>
    <xf numFmtId="0" fontId="0" fillId="0" borderId="0" xfId="0" applyFont="1" applyBorder="1" applyAlignment="1">
      <alignment horizontal="left" vertical="top"/>
    </xf>
    <xf numFmtId="0" fontId="41" fillId="9" borderId="1" xfId="0" applyFont="1" applyFill="1" applyBorder="1" applyAlignment="1">
      <alignment vertical="top"/>
    </xf>
    <xf numFmtId="0" fontId="5" fillId="9" borderId="1" xfId="0" applyFont="1" applyFill="1" applyBorder="1" applyAlignment="1">
      <alignment vertical="top"/>
    </xf>
    <xf numFmtId="0" fontId="32" fillId="9" borderId="1" xfId="0" applyFont="1" applyFill="1" applyBorder="1" applyAlignment="1">
      <alignment vertical="top"/>
    </xf>
    <xf numFmtId="0" fontId="0" fillId="9" borderId="1" xfId="0" applyFill="1" applyBorder="1"/>
    <xf numFmtId="0" fontId="4" fillId="9" borderId="0" xfId="0" applyFont="1" applyFill="1" applyAlignment="1">
      <alignment horizontal="left"/>
    </xf>
    <xf numFmtId="0" fontId="5" fillId="9" borderId="0" xfId="0" applyFont="1" applyFill="1"/>
    <xf numFmtId="0" fontId="4" fillId="9" borderId="0" xfId="0" applyFont="1" applyFill="1"/>
    <xf numFmtId="0" fontId="2" fillId="8" borderId="6" xfId="0" applyFont="1" applyFill="1" applyBorder="1" applyAlignment="1">
      <alignment horizontal="left" vertical="top" wrapText="1"/>
    </xf>
    <xf numFmtId="0" fontId="9" fillId="0" borderId="0" xfId="0" applyFont="1" applyFill="1" applyBorder="1" applyAlignment="1">
      <alignment horizontal="left" vertical="top"/>
    </xf>
    <xf numFmtId="0" fontId="0" fillId="0" borderId="0" xfId="0" applyFont="1" applyFill="1" applyBorder="1" applyAlignment="1">
      <alignment horizontal="left" vertical="top"/>
    </xf>
    <xf numFmtId="0" fontId="0" fillId="0" borderId="0" xfId="0" applyFill="1" applyBorder="1" applyAlignment="1">
      <alignment horizontal="left" vertical="top"/>
    </xf>
    <xf numFmtId="0" fontId="9" fillId="0" borderId="0" xfId="0" applyFont="1" applyFill="1" applyBorder="1" applyAlignment="1">
      <alignment horizontal="left" vertical="top"/>
    </xf>
    <xf numFmtId="0" fontId="42" fillId="0" borderId="0" xfId="0" applyNumberFormat="1" applyFont="1" applyBorder="1" applyAlignment="1">
      <alignment vertical="top" wrapText="1"/>
    </xf>
    <xf numFmtId="0" fontId="28" fillId="0" borderId="0" xfId="0" applyNumberFormat="1" applyFont="1" applyBorder="1" applyAlignment="1">
      <alignment vertical="top" wrapText="1"/>
    </xf>
    <xf numFmtId="0" fontId="28" fillId="0" borderId="1" xfId="0" applyNumberFormat="1" applyFont="1" applyBorder="1" applyAlignment="1">
      <alignment vertical="top" wrapText="1"/>
    </xf>
    <xf numFmtId="0" fontId="0" fillId="0" borderId="0" xfId="0" applyFont="1" applyBorder="1" applyAlignment="1">
      <alignment vertical="top" wrapText="1"/>
    </xf>
    <xf numFmtId="43" fontId="28" fillId="11" borderId="0" xfId="3" applyFont="1" applyFill="1" applyBorder="1" applyAlignment="1">
      <alignment vertical="top"/>
    </xf>
    <xf numFmtId="0" fontId="9" fillId="11" borderId="0" xfId="0" applyFont="1" applyFill="1" applyBorder="1" applyAlignment="1">
      <alignment vertical="top"/>
    </xf>
    <xf numFmtId="0" fontId="9" fillId="11" borderId="15" xfId="0" applyFont="1" applyFill="1" applyBorder="1" applyAlignment="1">
      <alignment vertical="top"/>
    </xf>
    <xf numFmtId="0" fontId="35" fillId="10" borderId="0" xfId="0" applyFont="1" applyFill="1" applyBorder="1" applyAlignment="1">
      <alignment vertical="top" wrapText="1"/>
    </xf>
    <xf numFmtId="0" fontId="44" fillId="10" borderId="0" xfId="0" applyFont="1" applyFill="1" applyBorder="1" applyAlignment="1">
      <alignment vertical="top" wrapText="1"/>
    </xf>
    <xf numFmtId="43" fontId="28" fillId="12" borderId="0" xfId="3" applyFont="1" applyFill="1" applyBorder="1" applyAlignment="1">
      <alignment vertical="top"/>
    </xf>
    <xf numFmtId="0" fontId="9" fillId="12" borderId="0" xfId="0" applyFont="1" applyFill="1" applyBorder="1" applyAlignment="1">
      <alignment vertical="top"/>
    </xf>
    <xf numFmtId="0" fontId="9" fillId="12" borderId="15" xfId="0" applyFont="1" applyFill="1" applyBorder="1" applyAlignment="1">
      <alignment vertical="top"/>
    </xf>
    <xf numFmtId="0" fontId="0" fillId="12" borderId="0" xfId="0" applyFill="1" applyBorder="1" applyAlignment="1">
      <alignment horizontal="center" vertical="top"/>
    </xf>
    <xf numFmtId="0" fontId="0" fillId="12" borderId="15" xfId="0" applyFill="1" applyBorder="1" applyAlignment="1">
      <alignment horizontal="center" vertical="top"/>
    </xf>
    <xf numFmtId="43" fontId="0" fillId="12" borderId="0" xfId="3" applyFont="1" applyFill="1" applyBorder="1" applyAlignment="1">
      <alignment vertical="top"/>
    </xf>
    <xf numFmtId="0" fontId="0" fillId="12" borderId="0" xfId="0" applyFill="1" applyBorder="1" applyAlignment="1">
      <alignment vertical="top"/>
    </xf>
    <xf numFmtId="0" fontId="0" fillId="12" borderId="15" xfId="0" applyFill="1" applyBorder="1" applyAlignment="1">
      <alignment vertical="top"/>
    </xf>
    <xf numFmtId="43" fontId="9" fillId="12" borderId="0" xfId="3" applyFont="1" applyFill="1" applyBorder="1" applyAlignment="1">
      <alignment vertical="top"/>
    </xf>
    <xf numFmtId="0" fontId="0" fillId="0" borderId="0" xfId="0" applyFont="1" applyFill="1" applyBorder="1" applyAlignment="1">
      <alignment horizontal="left" vertical="top"/>
    </xf>
    <xf numFmtId="0" fontId="9" fillId="0" borderId="0" xfId="0" applyFont="1" applyFill="1" applyBorder="1" applyAlignment="1">
      <alignment horizontal="left" vertical="top"/>
    </xf>
    <xf numFmtId="0" fontId="45" fillId="10" borderId="0" xfId="0" applyFont="1" applyFill="1" applyBorder="1" applyAlignment="1">
      <alignment horizontal="left" vertical="center" wrapText="1"/>
    </xf>
    <xf numFmtId="0" fontId="9" fillId="0" borderId="0" xfId="0" quotePrefix="1" applyFont="1" applyFill="1" applyBorder="1" applyAlignment="1">
      <alignment horizontal="left" vertical="center"/>
    </xf>
    <xf numFmtId="0" fontId="9" fillId="0" borderId="0" xfId="0" applyFont="1" applyFill="1" applyBorder="1" applyAlignment="1">
      <alignment horizontal="left" vertical="center"/>
    </xf>
    <xf numFmtId="0" fontId="0" fillId="0" borderId="0" xfId="0" applyFont="1" applyFill="1" applyBorder="1" applyAlignment="1">
      <alignment horizontal="left" vertical="center"/>
    </xf>
    <xf numFmtId="0" fontId="9"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pplyFill="1" applyBorder="1" applyAlignment="1">
      <alignment horizontal="left" vertical="top"/>
    </xf>
    <xf numFmtId="0" fontId="0" fillId="0" borderId="0" xfId="0" applyFill="1" applyBorder="1" applyAlignment="1">
      <alignment horizontal="left" vertical="top"/>
    </xf>
    <xf numFmtId="0" fontId="9" fillId="11" borderId="0" xfId="0" applyFont="1" applyFill="1" applyBorder="1" applyAlignment="1">
      <alignment vertical="center"/>
    </xf>
    <xf numFmtId="0" fontId="9" fillId="11" borderId="15" xfId="0" applyFont="1" applyFill="1" applyBorder="1" applyAlignment="1">
      <alignment vertical="center"/>
    </xf>
    <xf numFmtId="43" fontId="28" fillId="11" borderId="0" xfId="3" applyFont="1" applyFill="1" applyBorder="1" applyAlignment="1">
      <alignment vertical="center"/>
    </xf>
    <xf numFmtId="43" fontId="9" fillId="11" borderId="0" xfId="3" applyFont="1" applyFill="1" applyBorder="1" applyAlignment="1">
      <alignment vertical="center"/>
    </xf>
    <xf numFmtId="0" fontId="0" fillId="0" borderId="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Border="1" applyAlignment="1">
      <alignment horizontal="left" vertical="top" wrapText="1"/>
    </xf>
    <xf numFmtId="0" fontId="47" fillId="0" borderId="0" xfId="0" applyFont="1" applyFill="1" applyBorder="1" applyAlignment="1">
      <alignment vertical="top"/>
    </xf>
    <xf numFmtId="0" fontId="34" fillId="0" borderId="0" xfId="0" applyFont="1" applyFill="1" applyBorder="1" applyAlignment="1">
      <alignment vertical="top" wrapText="1"/>
    </xf>
    <xf numFmtId="0" fontId="0" fillId="0" borderId="0" xfId="0" applyFont="1" applyFill="1" applyBorder="1" applyAlignment="1">
      <alignment vertical="top" wrapText="1"/>
    </xf>
    <xf numFmtId="0" fontId="33" fillId="0" borderId="1" xfId="0" applyFont="1" applyFill="1" applyBorder="1" applyAlignment="1">
      <alignment vertical="top" wrapText="1"/>
    </xf>
    <xf numFmtId="0" fontId="47" fillId="0" borderId="1" xfId="0" applyFont="1" applyFill="1" applyBorder="1" applyAlignment="1">
      <alignment vertical="top"/>
    </xf>
    <xf numFmtId="0" fontId="0" fillId="9" borderId="0" xfId="0" applyFill="1" applyBorder="1" applyAlignment="1">
      <alignment horizontal="left"/>
    </xf>
    <xf numFmtId="0" fontId="9" fillId="0" borderId="0" xfId="0" applyFont="1" applyFill="1" applyBorder="1" applyAlignment="1">
      <alignment vertical="top" wrapText="1"/>
    </xf>
    <xf numFmtId="0" fontId="0" fillId="0" borderId="1" xfId="0" applyFont="1" applyBorder="1" applyAlignment="1">
      <alignment horizontal="left"/>
    </xf>
    <xf numFmtId="0" fontId="39" fillId="0" borderId="0" xfId="0" applyFont="1" applyBorder="1" applyAlignment="1">
      <alignment horizontal="center" vertical="center"/>
    </xf>
    <xf numFmtId="0" fontId="0" fillId="0" borderId="0" xfId="0" applyFill="1" applyBorder="1" applyAlignment="1">
      <alignment horizontal="center" vertical="center"/>
    </xf>
    <xf numFmtId="0" fontId="42" fillId="0" borderId="1" xfId="0" applyNumberFormat="1" applyFont="1" applyBorder="1" applyAlignment="1">
      <alignment vertical="top" wrapText="1"/>
    </xf>
    <xf numFmtId="0" fontId="6" fillId="0" borderId="1" xfId="0" applyNumberFormat="1" applyFont="1" applyBorder="1" applyAlignment="1">
      <alignment vertical="top" wrapText="1"/>
    </xf>
    <xf numFmtId="0" fontId="2" fillId="8" borderId="8" xfId="0" applyFont="1" applyFill="1" applyBorder="1" applyAlignment="1">
      <alignment horizontal="left" vertical="top" wrapText="1"/>
    </xf>
    <xf numFmtId="0" fontId="45" fillId="0" borderId="0" xfId="0" applyFont="1" applyFill="1" applyBorder="1" applyAlignment="1">
      <alignment horizontal="left" vertical="center" wrapText="1"/>
    </xf>
    <xf numFmtId="0" fontId="0" fillId="0" borderId="0" xfId="0" applyAlignment="1">
      <alignment horizontal="center" vertical="center"/>
    </xf>
    <xf numFmtId="0" fontId="2" fillId="0" borderId="0" xfId="0" applyFont="1" applyBorder="1" applyAlignment="1">
      <alignment horizontal="center" vertical="center" wrapText="1"/>
    </xf>
    <xf numFmtId="0" fontId="6" fillId="0" borderId="0" xfId="0" applyNumberFormat="1" applyFont="1" applyBorder="1" applyAlignment="1">
      <alignment horizontal="center" vertical="center" wrapText="1"/>
    </xf>
    <xf numFmtId="0" fontId="42" fillId="0" borderId="0" xfId="0" applyNumberFormat="1" applyFont="1" applyBorder="1" applyAlignment="1">
      <alignment horizontal="center" vertical="center" wrapText="1"/>
    </xf>
    <xf numFmtId="0" fontId="31" fillId="0" borderId="0" xfId="0" applyNumberFormat="1" applyFont="1" applyBorder="1" applyAlignment="1">
      <alignment horizontal="center" vertical="center" wrapText="1"/>
    </xf>
    <xf numFmtId="0" fontId="28" fillId="0" borderId="0" xfId="0" applyNumberFormat="1" applyFont="1" applyBorder="1" applyAlignment="1">
      <alignment horizontal="center" vertical="center" wrapText="1"/>
    </xf>
    <xf numFmtId="0" fontId="31" fillId="0" borderId="1" xfId="0" applyNumberFormat="1" applyFont="1" applyBorder="1" applyAlignment="1">
      <alignment horizontal="center" vertical="center" wrapText="1"/>
    </xf>
    <xf numFmtId="0" fontId="2" fillId="7" borderId="3"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2" fillId="7" borderId="3" xfId="0" applyFont="1" applyFill="1" applyBorder="1" applyAlignment="1">
      <alignment horizontal="center" vertical="center"/>
    </xf>
    <xf numFmtId="14" fontId="6" fillId="7" borderId="0" xfId="0" applyNumberFormat="1" applyFont="1" applyFill="1" applyBorder="1" applyAlignment="1">
      <alignment horizontal="center" vertical="center"/>
    </xf>
    <xf numFmtId="0" fontId="32" fillId="9" borderId="1" xfId="0" applyFont="1" applyFill="1" applyBorder="1" applyAlignment="1">
      <alignment horizontal="center" vertical="center"/>
    </xf>
    <xf numFmtId="0" fontId="0" fillId="0" borderId="15" xfId="0" applyFill="1" applyBorder="1" applyAlignment="1">
      <alignment horizontal="center" vertical="center"/>
    </xf>
    <xf numFmtId="0" fontId="9" fillId="0" borderId="0" xfId="0" applyFont="1" applyFill="1" applyBorder="1" applyAlignment="1">
      <alignment horizontal="center" vertical="center"/>
    </xf>
    <xf numFmtId="0" fontId="9" fillId="0" borderId="15" xfId="0" applyFont="1" applyFill="1" applyBorder="1" applyAlignment="1">
      <alignment horizontal="center" vertical="center"/>
    </xf>
    <xf numFmtId="0" fontId="32" fillId="9" borderId="0" xfId="0" applyFont="1" applyFill="1" applyBorder="1" applyAlignment="1">
      <alignment horizontal="center" vertical="center"/>
    </xf>
    <xf numFmtId="0" fontId="32" fillId="9" borderId="15" xfId="0" applyFont="1" applyFill="1" applyBorder="1" applyAlignment="1">
      <alignment horizontal="center" vertical="center"/>
    </xf>
    <xf numFmtId="0" fontId="0" fillId="0" borderId="1" xfId="0" applyFill="1" applyBorder="1" applyAlignment="1">
      <alignment horizontal="center" vertical="center"/>
    </xf>
    <xf numFmtId="0" fontId="0" fillId="0" borderId="14" xfId="0" applyFill="1" applyBorder="1" applyAlignment="1">
      <alignment horizontal="center" vertical="center"/>
    </xf>
    <xf numFmtId="175" fontId="0" fillId="0" borderId="0" xfId="0" applyNumberFormat="1" applyFill="1" applyBorder="1" applyAlignment="1">
      <alignment horizontal="center" vertical="center"/>
    </xf>
    <xf numFmtId="0" fontId="9" fillId="0" borderId="0" xfId="0" applyFont="1" applyFill="1" applyBorder="1" applyAlignment="1">
      <alignment horizontal="left" vertical="top"/>
    </xf>
    <xf numFmtId="0" fontId="9" fillId="0" borderId="0" xfId="0" applyFont="1" applyFill="1" applyBorder="1" applyAlignment="1">
      <alignment horizontal="left" vertical="top" wrapText="1"/>
    </xf>
    <xf numFmtId="0" fontId="9" fillId="12" borderId="0" xfId="0" applyFont="1" applyFill="1" applyBorder="1" applyAlignment="1">
      <alignment horizontal="center" vertical="center"/>
    </xf>
    <xf numFmtId="0" fontId="9" fillId="12" borderId="15" xfId="0" applyFont="1" applyFill="1" applyBorder="1" applyAlignment="1">
      <alignment horizontal="center" vertical="center"/>
    </xf>
    <xf numFmtId="174" fontId="9" fillId="12" borderId="0" xfId="0" applyNumberFormat="1" applyFont="1" applyFill="1" applyBorder="1" applyAlignment="1">
      <alignment horizontal="center" vertical="center"/>
    </xf>
    <xf numFmtId="174" fontId="9" fillId="11" borderId="0" xfId="0" applyNumberFormat="1" applyFont="1" applyFill="1" applyBorder="1" applyAlignment="1">
      <alignment horizontal="center" vertical="center"/>
    </xf>
    <xf numFmtId="0" fontId="9" fillId="11" borderId="0" xfId="0" applyFont="1" applyFill="1" applyBorder="1" applyAlignment="1">
      <alignment horizontal="center" vertical="center"/>
    </xf>
    <xf numFmtId="0" fontId="9" fillId="11" borderId="15" xfId="0" applyFont="1" applyFill="1" applyBorder="1" applyAlignment="1">
      <alignment horizontal="center" vertical="center"/>
    </xf>
    <xf numFmtId="174" fontId="9" fillId="0" borderId="0" xfId="0" applyNumberFormat="1" applyFont="1" applyFill="1" applyBorder="1" applyAlignment="1">
      <alignment horizontal="center" vertical="center"/>
    </xf>
    <xf numFmtId="0" fontId="9" fillId="0" borderId="15" xfId="0" applyFont="1" applyFill="1" applyBorder="1" applyAlignment="1">
      <alignment horizontal="center" vertical="top"/>
    </xf>
    <xf numFmtId="174" fontId="9" fillId="12" borderId="0" xfId="3" applyNumberFormat="1" applyFont="1" applyFill="1" applyBorder="1" applyAlignment="1">
      <alignment horizontal="center" vertical="center"/>
    </xf>
    <xf numFmtId="0" fontId="9" fillId="0" borderId="0" xfId="0" applyFont="1" applyFill="1" applyBorder="1" applyAlignment="1">
      <alignment horizontal="center" vertical="top"/>
    </xf>
    <xf numFmtId="0" fontId="34" fillId="0" borderId="0" xfId="0" applyFont="1" applyFill="1" applyBorder="1" applyAlignment="1">
      <alignment horizontal="left" vertical="top"/>
    </xf>
    <xf numFmtId="174" fontId="9" fillId="11" borderId="0" xfId="3" applyNumberFormat="1" applyFont="1" applyFill="1" applyBorder="1" applyAlignment="1">
      <alignment horizontal="center" vertical="center"/>
    </xf>
    <xf numFmtId="174"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14" xfId="0" applyFont="1" applyFill="1" applyBorder="1" applyAlignment="1">
      <alignment horizontal="center" vertical="center"/>
    </xf>
    <xf numFmtId="0" fontId="35" fillId="0" borderId="1" xfId="0" applyFont="1" applyFill="1" applyBorder="1" applyAlignment="1">
      <alignment vertical="top" wrapText="1"/>
    </xf>
    <xf numFmtId="0" fontId="34" fillId="0" borderId="1" xfId="0" applyFont="1" applyFill="1" applyBorder="1" applyAlignment="1">
      <alignment vertical="top"/>
    </xf>
    <xf numFmtId="0" fontId="34" fillId="0" borderId="1" xfId="0" applyFont="1" applyFill="1" applyBorder="1" applyAlignment="1">
      <alignment vertical="top" wrapText="1"/>
    </xf>
    <xf numFmtId="0" fontId="9" fillId="0" borderId="1" xfId="0" applyFont="1" applyFill="1" applyBorder="1"/>
    <xf numFmtId="0" fontId="30" fillId="0" borderId="0" xfId="0" applyFont="1" applyFill="1" applyBorder="1" applyAlignment="1">
      <alignment horizontal="left" vertical="top"/>
    </xf>
    <xf numFmtId="0" fontId="30" fillId="0" borderId="0" xfId="0" applyFont="1" applyFill="1" applyBorder="1" applyAlignment="1">
      <alignment horizontal="left" vertical="top"/>
    </xf>
    <xf numFmtId="0" fontId="36" fillId="0" borderId="0" xfId="0" applyFont="1" applyFill="1" applyBorder="1" applyAlignment="1">
      <alignment vertical="top" wrapText="1"/>
    </xf>
    <xf numFmtId="0" fontId="9" fillId="0" borderId="1" xfId="0" applyFont="1" applyFill="1" applyBorder="1" applyAlignment="1">
      <alignment horizontal="left" vertical="top"/>
    </xf>
    <xf numFmtId="0" fontId="9" fillId="0" borderId="1" xfId="0" applyFont="1" applyFill="1" applyBorder="1" applyAlignment="1">
      <alignment horizontal="left" vertical="top"/>
    </xf>
    <xf numFmtId="9" fontId="9" fillId="11" borderId="0" xfId="2" applyFont="1" applyFill="1" applyBorder="1" applyAlignment="1">
      <alignment horizontal="center" vertical="center"/>
    </xf>
    <xf numFmtId="0" fontId="48" fillId="0" borderId="0" xfId="0" applyFont="1" applyFill="1" applyBorder="1" applyAlignment="1">
      <alignment vertical="top" wrapText="1"/>
    </xf>
    <xf numFmtId="3" fontId="0" fillId="0" borderId="0" xfId="0" applyNumberFormat="1" applyFill="1" applyAlignment="1">
      <alignment horizontal="center" vertical="center"/>
    </xf>
    <xf numFmtId="3" fontId="0" fillId="0" borderId="3" xfId="0" applyNumberFormat="1" applyFill="1" applyBorder="1" applyAlignment="1">
      <alignment horizontal="center" vertical="center"/>
    </xf>
    <xf numFmtId="3" fontId="0" fillId="0" borderId="1" xfId="0" applyNumberFormat="1" applyFill="1" applyBorder="1" applyAlignment="1">
      <alignment horizontal="center" vertical="center"/>
    </xf>
    <xf numFmtId="3" fontId="0" fillId="0" borderId="5" xfId="0" applyNumberFormat="1" applyFill="1" applyBorder="1" applyAlignment="1">
      <alignment horizontal="center" vertical="center"/>
    </xf>
    <xf numFmtId="0" fontId="0" fillId="0" borderId="0" xfId="0" applyFill="1" applyAlignment="1">
      <alignment horizontal="center" vertical="center"/>
    </xf>
    <xf numFmtId="0" fontId="9" fillId="0" borderId="0" xfId="0" applyFont="1" applyFill="1" applyBorder="1" applyAlignment="1">
      <alignment horizontal="left" vertical="top"/>
    </xf>
    <xf numFmtId="0" fontId="0" fillId="7" borderId="1" xfId="0" applyFont="1" applyFill="1" applyBorder="1" applyAlignment="1">
      <alignment vertical="top"/>
    </xf>
    <xf numFmtId="0" fontId="0" fillId="7" borderId="1" xfId="0" applyFill="1" applyBorder="1" applyAlignment="1">
      <alignment vertical="top"/>
    </xf>
    <xf numFmtId="0" fontId="0" fillId="7" borderId="5" xfId="0" applyFill="1" applyBorder="1" applyAlignment="1">
      <alignment vertical="top"/>
    </xf>
    <xf numFmtId="0" fontId="0" fillId="7" borderId="1" xfId="0" applyFill="1" applyBorder="1" applyAlignment="1">
      <alignment vertical="center"/>
    </xf>
    <xf numFmtId="0" fontId="0" fillId="7" borderId="1" xfId="0" applyFill="1" applyBorder="1" applyAlignment="1">
      <alignment horizontal="center" vertical="center"/>
    </xf>
    <xf numFmtId="0" fontId="0" fillId="7" borderId="5" xfId="0" applyFill="1" applyBorder="1" applyAlignment="1">
      <alignment horizontal="center" vertical="center"/>
    </xf>
    <xf numFmtId="0" fontId="0" fillId="7" borderId="1" xfId="0" applyFill="1" applyBorder="1"/>
    <xf numFmtId="0" fontId="9" fillId="0" borderId="1" xfId="0" applyFont="1" applyFill="1" applyBorder="1" applyAlignment="1">
      <alignment horizontal="left" vertical="center"/>
    </xf>
    <xf numFmtId="0" fontId="0" fillId="7" borderId="13" xfId="0" applyFill="1" applyBorder="1"/>
    <xf numFmtId="0" fontId="0" fillId="7" borderId="15" xfId="0" applyFill="1" applyBorder="1"/>
    <xf numFmtId="0" fontId="0" fillId="7" borderId="14" xfId="0" applyFill="1" applyBorder="1"/>
    <xf numFmtId="0" fontId="0" fillId="0" borderId="4" xfId="0" applyFill="1" applyBorder="1" applyAlignment="1">
      <alignment vertical="top"/>
    </xf>
    <xf numFmtId="0" fontId="0" fillId="0" borderId="3" xfId="0" applyFill="1" applyBorder="1" applyAlignment="1">
      <alignment vertical="top"/>
    </xf>
    <xf numFmtId="0" fontId="0" fillId="0" borderId="3" xfId="0" applyFill="1" applyBorder="1" applyAlignment="1">
      <alignment horizontal="center" vertical="top"/>
    </xf>
    <xf numFmtId="0" fontId="9" fillId="0" borderId="3" xfId="0" applyFont="1" applyFill="1" applyBorder="1" applyAlignment="1">
      <alignment vertical="top"/>
    </xf>
    <xf numFmtId="0" fontId="9" fillId="0" borderId="5" xfId="0" applyFont="1" applyFill="1" applyBorder="1" applyAlignment="1">
      <alignment vertical="top"/>
    </xf>
    <xf numFmtId="0" fontId="39" fillId="0" borderId="0" xfId="0" applyFont="1" applyAlignment="1">
      <alignment vertical="center"/>
    </xf>
    <xf numFmtId="0" fontId="9" fillId="0" borderId="0" xfId="0" applyFont="1" applyFill="1" applyBorder="1" applyAlignment="1">
      <alignment horizontal="left" vertical="top"/>
    </xf>
    <xf numFmtId="9" fontId="9" fillId="11" borderId="15" xfId="2" applyFont="1" applyFill="1" applyBorder="1" applyAlignment="1">
      <alignment horizontal="center" vertical="center"/>
    </xf>
    <xf numFmtId="0" fontId="36" fillId="10" borderId="0" xfId="0" applyFont="1" applyFill="1" applyBorder="1" applyAlignment="1">
      <alignment vertical="top" wrapText="1"/>
    </xf>
    <xf numFmtId="0" fontId="43" fillId="10" borderId="0" xfId="0" applyFont="1" applyFill="1" applyBorder="1" applyAlignment="1">
      <alignment vertical="top" wrapText="1"/>
    </xf>
    <xf numFmtId="9" fontId="9" fillId="0" borderId="0" xfId="2" applyFont="1" applyFill="1" applyBorder="1" applyAlignment="1">
      <alignment horizontal="center" vertical="center"/>
    </xf>
    <xf numFmtId="9" fontId="9" fillId="0" borderId="15" xfId="2" applyFont="1" applyFill="1" applyBorder="1" applyAlignment="1">
      <alignment horizontal="center" vertical="center"/>
    </xf>
    <xf numFmtId="9" fontId="0" fillId="0" borderId="1" xfId="2" applyFont="1" applyFill="1" applyBorder="1" applyAlignment="1">
      <alignment horizontal="center" vertical="center"/>
    </xf>
    <xf numFmtId="9" fontId="9" fillId="0" borderId="1" xfId="2" applyFont="1" applyFill="1" applyBorder="1" applyAlignment="1">
      <alignment horizontal="center" vertical="center"/>
    </xf>
    <xf numFmtId="9" fontId="9" fillId="0" borderId="14" xfId="2" applyFont="1" applyFill="1" applyBorder="1" applyAlignment="1">
      <alignment horizontal="center" vertical="center"/>
    </xf>
    <xf numFmtId="9" fontId="10" fillId="11" borderId="0" xfId="2" applyFont="1" applyFill="1" applyBorder="1" applyAlignment="1">
      <alignment horizontal="center" vertical="center"/>
    </xf>
    <xf numFmtId="9" fontId="30" fillId="11" borderId="0" xfId="2" applyFont="1" applyFill="1" applyBorder="1" applyAlignment="1">
      <alignment vertical="center"/>
    </xf>
    <xf numFmtId="9" fontId="30" fillId="11" borderId="15" xfId="2" applyFont="1" applyFill="1" applyBorder="1" applyAlignment="1">
      <alignment vertical="center"/>
    </xf>
    <xf numFmtId="9" fontId="30" fillId="11" borderId="0" xfId="2" applyFont="1" applyFill="1" applyBorder="1" applyAlignment="1">
      <alignment horizontal="center" vertical="center"/>
    </xf>
    <xf numFmtId="9" fontId="30" fillId="11" borderId="15" xfId="2" applyFont="1" applyFill="1" applyBorder="1" applyAlignment="1">
      <alignment horizontal="center" vertical="center"/>
    </xf>
    <xf numFmtId="0" fontId="2" fillId="0" borderId="0" xfId="0" applyFont="1" applyAlignment="1">
      <alignment horizontal="center" vertical="center" wrapText="1"/>
    </xf>
    <xf numFmtId="0" fontId="0" fillId="0" borderId="6" xfId="0" applyBorder="1"/>
    <xf numFmtId="0" fontId="2" fillId="13" borderId="16" xfId="0" applyFont="1" applyFill="1" applyBorder="1" applyAlignment="1">
      <alignment horizontal="center" vertical="center" wrapText="1"/>
    </xf>
    <xf numFmtId="0" fontId="2" fillId="13" borderId="17" xfId="0" applyFont="1" applyFill="1" applyBorder="1" applyAlignment="1">
      <alignment horizontal="center" vertical="center" wrapText="1"/>
    </xf>
    <xf numFmtId="0" fontId="2" fillId="13" borderId="18" xfId="0" applyFont="1" applyFill="1" applyBorder="1" applyAlignment="1">
      <alignment horizontal="center" vertical="center" wrapText="1"/>
    </xf>
    <xf numFmtId="0" fontId="0" fillId="0" borderId="19" xfId="0" applyBorder="1"/>
    <xf numFmtId="0" fontId="0" fillId="0" borderId="20" xfId="0" applyBorder="1"/>
    <xf numFmtId="0" fontId="1" fillId="0" borderId="0" xfId="1" applyFont="1" applyAlignment="1">
      <alignment horizontal="left" indent="2"/>
    </xf>
    <xf numFmtId="0" fontId="11" fillId="0" borderId="0" xfId="0" applyFont="1"/>
    <xf numFmtId="0" fontId="9" fillId="0" borderId="0" xfId="0" applyFont="1" applyAlignment="1">
      <alignment horizontal="left" indent="2"/>
    </xf>
    <xf numFmtId="0" fontId="9" fillId="0" borderId="0" xfId="0" applyFont="1" applyAlignment="1">
      <alignment horizontal="left" indent="4"/>
    </xf>
    <xf numFmtId="0" fontId="0" fillId="0" borderId="21" xfId="0" applyBorder="1"/>
    <xf numFmtId="0" fontId="0" fillId="0" borderId="22" xfId="0" applyBorder="1"/>
    <xf numFmtId="0" fontId="0" fillId="0" borderId="23" xfId="0" applyBorder="1"/>
    <xf numFmtId="0" fontId="50" fillId="0" borderId="0" xfId="1" applyFont="1"/>
    <xf numFmtId="0" fontId="51" fillId="0" borderId="0" xfId="1" applyFont="1" applyAlignment="1">
      <alignment horizontal="left"/>
    </xf>
    <xf numFmtId="0" fontId="52" fillId="0" borderId="0" xfId="1" applyFont="1"/>
    <xf numFmtId="0" fontId="50" fillId="0" borderId="0" xfId="1" applyFont="1" applyAlignment="1">
      <alignment horizontal="center"/>
    </xf>
    <xf numFmtId="0" fontId="52" fillId="0" borderId="0" xfId="1" applyFont="1" applyFill="1"/>
    <xf numFmtId="0" fontId="50" fillId="0" borderId="0" xfId="1" applyFont="1" applyFill="1" applyAlignment="1">
      <alignment horizontal="center"/>
    </xf>
    <xf numFmtId="0" fontId="50" fillId="0" borderId="0" xfId="1" applyFont="1" applyFill="1"/>
    <xf numFmtId="0" fontId="9" fillId="0" borderId="1" xfId="0" applyFont="1" applyFill="1" applyBorder="1" applyAlignment="1">
      <alignment horizontal="left" vertical="center" wrapText="1"/>
    </xf>
    <xf numFmtId="0" fontId="6" fillId="12" borderId="0" xfId="0" applyNumberFormat="1" applyFont="1" applyFill="1" applyBorder="1" applyAlignment="1">
      <alignment vertical="top"/>
    </xf>
    <xf numFmtId="0" fontId="6" fillId="0" borderId="0" xfId="0" applyNumberFormat="1" applyFont="1" applyBorder="1" applyAlignment="1">
      <alignment vertical="top"/>
    </xf>
    <xf numFmtId="0" fontId="31" fillId="0" borderId="0" xfId="0" applyNumberFormat="1" applyFont="1" applyBorder="1" applyAlignment="1">
      <alignment vertical="top"/>
    </xf>
    <xf numFmtId="0" fontId="31" fillId="10" borderId="0" xfId="0" applyNumberFormat="1" applyFont="1" applyFill="1" applyBorder="1" applyAlignment="1">
      <alignment vertical="top"/>
    </xf>
    <xf numFmtId="0" fontId="31" fillId="11" borderId="0" xfId="0" applyNumberFormat="1" applyFont="1" applyFill="1" applyBorder="1" applyAlignment="1">
      <alignment vertical="top"/>
    </xf>
    <xf numFmtId="0" fontId="28" fillId="0" borderId="0" xfId="0" applyFont="1" applyFill="1"/>
    <xf numFmtId="0" fontId="30" fillId="0" borderId="0" xfId="0" applyFont="1" applyFill="1" applyAlignment="1">
      <alignment horizontal="left"/>
    </xf>
    <xf numFmtId="0" fontId="30" fillId="0" borderId="0" xfId="0" applyFont="1" applyFill="1" applyAlignment="1">
      <alignment horizontal="left" indent="2"/>
    </xf>
    <xf numFmtId="0" fontId="30" fillId="0" borderId="0" xfId="0" applyFont="1" applyFill="1"/>
    <xf numFmtId="0" fontId="30" fillId="0" borderId="3" xfId="0" applyFont="1" applyFill="1" applyBorder="1"/>
    <xf numFmtId="3" fontId="30" fillId="0" borderId="0" xfId="0" applyNumberFormat="1" applyFont="1" applyFill="1"/>
    <xf numFmtId="3" fontId="30" fillId="0" borderId="3" xfId="0" applyNumberFormat="1" applyFont="1" applyFill="1" applyBorder="1"/>
    <xf numFmtId="0" fontId="9" fillId="0" borderId="0" xfId="0" applyFont="1" applyFill="1" applyAlignment="1">
      <alignment horizontal="left"/>
    </xf>
    <xf numFmtId="0" fontId="9" fillId="0" borderId="0" xfId="0" applyFont="1" applyFill="1" applyAlignment="1">
      <alignment horizontal="left" indent="4"/>
    </xf>
    <xf numFmtId="0" fontId="9" fillId="0" borderId="0" xfId="0" applyFont="1" applyFill="1"/>
    <xf numFmtId="0" fontId="9" fillId="0" borderId="3" xfId="0" applyFont="1" applyFill="1" applyBorder="1"/>
    <xf numFmtId="3" fontId="9" fillId="0" borderId="0" xfId="0" applyNumberFormat="1" applyFont="1" applyFill="1"/>
    <xf numFmtId="3" fontId="9" fillId="0" borderId="3" xfId="0" applyNumberFormat="1" applyFont="1" applyFill="1" applyBorder="1"/>
    <xf numFmtId="0" fontId="9" fillId="0" borderId="0" xfId="0" applyFont="1" applyFill="1" applyAlignment="1">
      <alignment horizontal="left" indent="2"/>
    </xf>
    <xf numFmtId="0" fontId="9" fillId="0" borderId="0" xfId="0" applyFont="1" applyFill="1" applyBorder="1" applyAlignment="1">
      <alignment horizontal="left"/>
    </xf>
    <xf numFmtId="4" fontId="9" fillId="0" borderId="0" xfId="0" applyNumberFormat="1" applyFont="1" applyFill="1"/>
    <xf numFmtId="4" fontId="9" fillId="0" borderId="3" xfId="0" applyNumberFormat="1" applyFont="1" applyFill="1" applyBorder="1"/>
    <xf numFmtId="0" fontId="9" fillId="0" borderId="9" xfId="0" applyFont="1" applyFill="1" applyBorder="1" applyAlignment="1">
      <alignment vertical="center"/>
    </xf>
    <xf numFmtId="0" fontId="9" fillId="0" borderId="1" xfId="0" applyFont="1" applyFill="1" applyBorder="1" applyAlignment="1">
      <alignment horizontal="left" vertical="center" indent="2"/>
    </xf>
    <xf numFmtId="0" fontId="9" fillId="0" borderId="5" xfId="0" applyFont="1" applyFill="1" applyBorder="1"/>
    <xf numFmtId="0" fontId="9" fillId="0" borderId="5" xfId="0" applyFont="1" applyFill="1" applyBorder="1" applyAlignment="1">
      <alignment horizontal="left" wrapText="1"/>
    </xf>
    <xf numFmtId="0" fontId="9" fillId="0" borderId="1" xfId="0" applyFont="1" applyFill="1" applyBorder="1" applyAlignment="1">
      <alignment horizontal="left" wrapText="1"/>
    </xf>
    <xf numFmtId="0" fontId="9" fillId="0" borderId="5"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9" xfId="0" applyFont="1" applyFill="1" applyBorder="1" applyAlignment="1">
      <alignment horizontal="left" vertical="center" wrapText="1"/>
    </xf>
    <xf numFmtId="0" fontId="9" fillId="0" borderId="1" xfId="0" applyFont="1" applyFill="1" applyBorder="1" applyAlignment="1">
      <alignment vertical="center"/>
    </xf>
    <xf numFmtId="0" fontId="30" fillId="0" borderId="1" xfId="0" applyFont="1" applyFill="1" applyBorder="1" applyAlignment="1">
      <alignment horizontal="left" vertical="center" indent="2"/>
    </xf>
    <xf numFmtId="0" fontId="9" fillId="0" borderId="1" xfId="0" applyFont="1" applyFill="1" applyBorder="1" applyAlignment="1">
      <alignment vertical="center" wrapText="1"/>
    </xf>
    <xf numFmtId="0" fontId="9" fillId="0" borderId="9" xfId="0" applyFont="1" applyFill="1" applyBorder="1" applyAlignment="1">
      <alignment vertical="center" wrapText="1"/>
    </xf>
    <xf numFmtId="0" fontId="9" fillId="0" borderId="1" xfId="0" applyFont="1" applyFill="1" applyBorder="1" applyAlignment="1">
      <alignment horizontal="left" vertical="center" indent="4"/>
    </xf>
    <xf numFmtId="0" fontId="30" fillId="0" borderId="1" xfId="0" applyFont="1" applyFill="1" applyBorder="1" applyAlignment="1">
      <alignment vertical="center"/>
    </xf>
    <xf numFmtId="3" fontId="9" fillId="0" borderId="0" xfId="0" applyNumberFormat="1" applyFont="1" applyFill="1" applyAlignment="1">
      <alignment horizontal="center" vertical="center"/>
    </xf>
    <xf numFmtId="3" fontId="9" fillId="0" borderId="3" xfId="0" applyNumberFormat="1"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173" fontId="0" fillId="0" borderId="9" xfId="0" applyNumberFormat="1" applyFill="1" applyBorder="1" applyAlignment="1">
      <alignment horizontal="center"/>
    </xf>
    <xf numFmtId="0" fontId="0" fillId="0" borderId="9" xfId="0" applyFill="1" applyBorder="1" applyAlignment="1">
      <alignment horizontal="center"/>
    </xf>
    <xf numFmtId="0" fontId="13" fillId="0" borderId="0" xfId="0" applyFont="1" applyAlignment="1">
      <alignment horizontal="center"/>
    </xf>
    <xf numFmtId="0" fontId="2" fillId="8" borderId="7" xfId="0" applyFont="1" applyFill="1" applyBorder="1" applyAlignment="1">
      <alignment horizontal="center" vertical="top"/>
    </xf>
    <xf numFmtId="0" fontId="2" fillId="8" borderId="8" xfId="0" applyFont="1" applyFill="1" applyBorder="1" applyAlignment="1">
      <alignment horizontal="center" vertical="top"/>
    </xf>
    <xf numFmtId="0" fontId="0" fillId="0" borderId="0" xfId="0" applyFont="1" applyFill="1" applyBorder="1" applyAlignment="1">
      <alignment horizontal="left" vertical="top"/>
    </xf>
    <xf numFmtId="0" fontId="0" fillId="0" borderId="0" xfId="0" applyFont="1" applyFill="1" applyBorder="1" applyAlignment="1">
      <alignment horizontal="left" vertical="center"/>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36" fillId="0" borderId="0" xfId="0" applyFont="1" applyFill="1" applyBorder="1" applyAlignment="1">
      <alignment horizontal="left" vertical="top" wrapText="1"/>
    </xf>
    <xf numFmtId="0" fontId="43" fillId="0" borderId="0" xfId="0" applyFont="1" applyFill="1" applyBorder="1" applyAlignment="1">
      <alignment horizontal="left" vertical="top" wrapText="1"/>
    </xf>
    <xf numFmtId="0" fontId="9" fillId="0" borderId="0" xfId="0" applyFont="1" applyFill="1" applyBorder="1" applyAlignment="1">
      <alignment horizontal="left" vertical="top"/>
    </xf>
    <xf numFmtId="0" fontId="9" fillId="0" borderId="0" xfId="0" applyFont="1" applyAlignment="1">
      <alignment horizontal="left" vertical="center" wrapText="1"/>
    </xf>
    <xf numFmtId="0" fontId="30" fillId="0" borderId="0" xfId="0" applyFont="1" applyFill="1" applyBorder="1" applyAlignment="1">
      <alignment horizontal="left" vertical="top"/>
    </xf>
    <xf numFmtId="0" fontId="9" fillId="0" borderId="0" xfId="0" applyFont="1" applyFill="1" applyBorder="1" applyAlignment="1">
      <alignment horizontal="left" vertical="top" wrapText="1"/>
    </xf>
    <xf numFmtId="0" fontId="9" fillId="0" borderId="3" xfId="0" applyFont="1" applyFill="1" applyBorder="1" applyAlignment="1">
      <alignment horizontal="left" vertical="top" wrapText="1"/>
    </xf>
    <xf numFmtId="0" fontId="0" fillId="0" borderId="0" xfId="0" applyAlignment="1">
      <alignment horizontal="left" vertical="top" wrapText="1"/>
    </xf>
    <xf numFmtId="0" fontId="30" fillId="0" borderId="3" xfId="0" applyFont="1" applyFill="1" applyBorder="1" applyAlignment="1">
      <alignment horizontal="left" vertical="top"/>
    </xf>
    <xf numFmtId="0" fontId="9" fillId="0" borderId="0" xfId="0" applyFont="1" applyFill="1" applyAlignment="1">
      <alignment horizontal="left" vertical="center"/>
    </xf>
    <xf numFmtId="0" fontId="9" fillId="0" borderId="1" xfId="0" applyFont="1" applyFill="1" applyBorder="1" applyAlignment="1">
      <alignment horizontal="left" vertical="top"/>
    </xf>
    <xf numFmtId="0" fontId="0" fillId="0" borderId="3" xfId="0" applyFont="1" applyFill="1" applyBorder="1" applyAlignment="1">
      <alignment horizontal="left" vertical="top"/>
    </xf>
    <xf numFmtId="0" fontId="9" fillId="0" borderId="3" xfId="0" applyFont="1" applyFill="1" applyBorder="1" applyAlignment="1">
      <alignment horizontal="left" vertical="top"/>
    </xf>
    <xf numFmtId="0" fontId="35" fillId="0" borderId="0" xfId="0" applyFont="1" applyFill="1" applyBorder="1" applyAlignment="1">
      <alignment horizontal="left" vertical="top" wrapText="1"/>
    </xf>
  </cellXfs>
  <cellStyles count="4">
    <cellStyle name="Comma" xfId="3" builtinId="3"/>
    <cellStyle name="Normal" xfId="0" builtinId="0"/>
    <cellStyle name="Normal 2" xfId="1" xr:uid="{00000000-0005-0000-0000-000002000000}"/>
    <cellStyle name="Percent" xfId="2" builtinId="5"/>
  </cellStyles>
  <dxfs count="0"/>
  <tableStyles count="0" defaultTableStyle="TableStyleMedium2" defaultPivotStyle="PivotStyleMedium9"/>
  <colors>
    <mruColors>
      <color rgb="FFFF3300"/>
      <color rgb="FFFF6565"/>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123265</xdr:colOff>
      <xdr:row>0</xdr:row>
      <xdr:rowOff>155300</xdr:rowOff>
    </xdr:from>
    <xdr:to>
      <xdr:col>1</xdr:col>
      <xdr:colOff>1115369</xdr:colOff>
      <xdr:row>0</xdr:row>
      <xdr:rowOff>616324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8972"/>
        <a:stretch/>
      </xdr:blipFill>
      <xdr:spPr>
        <a:xfrm>
          <a:off x="661147" y="155300"/>
          <a:ext cx="992104" cy="4610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123266</xdr:colOff>
      <xdr:row>0</xdr:row>
      <xdr:rowOff>76200</xdr:rowOff>
    </xdr:from>
    <xdr:to>
      <xdr:col>1</xdr:col>
      <xdr:colOff>1277471</xdr:colOff>
      <xdr:row>0</xdr:row>
      <xdr:rowOff>657919</xdr:rowOff>
    </xdr:to>
    <xdr:pic>
      <xdr:nvPicPr>
        <xdr:cNvPr id="3" name="Picture 2" descr="Image may contain: text">
          <a:extLst>
            <a:ext uri="{FF2B5EF4-FFF2-40B4-BE49-F238E27FC236}">
              <a16:creationId xmlns:a16="http://schemas.microsoft.com/office/drawing/2014/main" id="{00000000-0008-0000-01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117" b="26662"/>
        <a:stretch/>
      </xdr:blipFill>
      <xdr:spPr bwMode="auto">
        <a:xfrm>
          <a:off x="669366" y="76200"/>
          <a:ext cx="1154205" cy="581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123266</xdr:colOff>
      <xdr:row>4</xdr:row>
      <xdr:rowOff>0</xdr:rowOff>
    </xdr:from>
    <xdr:to>
      <xdr:col>1</xdr:col>
      <xdr:colOff>1277471</xdr:colOff>
      <xdr:row>4</xdr:row>
      <xdr:rowOff>581719</xdr:rowOff>
    </xdr:to>
    <xdr:pic>
      <xdr:nvPicPr>
        <xdr:cNvPr id="2" name="Picture 1" descr="Image may contain: text">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117" b="26662"/>
        <a:stretch/>
      </xdr:blipFill>
      <xdr:spPr bwMode="auto">
        <a:xfrm>
          <a:off x="666191" y="0"/>
          <a:ext cx="1154205" cy="581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eeipower-my.sharepoint.com/personal/mbuckley_eei_org/Documents/Documents/SEC%20Disclosure/RESEARCH/Research%20-%20Sustainability%20Disclosures/000%20-%20Materials/2019-05-15%20-%20Version%202%20Template/Version%202%20Draft%201%20Feeback/AGA%20Update.xlsx?44AB11C8" TargetMode="External"/><Relationship Id="rId1" Type="http://schemas.openxmlformats.org/officeDocument/2006/relationships/externalLinkPath" Target="file:///\\44AB11C8\AGA%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EI Metrics"/>
      <sheetName val="AGA Metrics"/>
      <sheetName val="EEI Definitions"/>
      <sheetName val="EEI GHG Worksheet"/>
      <sheetName val="EEI Criteria Worksheet"/>
      <sheetName val="Hidden_Lists"/>
    </sheetNames>
    <sheetDataSet>
      <sheetData sheetId="0" refreshError="1"/>
      <sheetData sheetId="1"/>
      <sheetData sheetId="2" refreshError="1"/>
      <sheetData sheetId="3" refreshError="1"/>
      <sheetData sheetId="4" refreshError="1"/>
      <sheetData sheetId="5">
        <row r="7">
          <cell r="D7" t="str">
            <v>Fossil</v>
          </cell>
        </row>
        <row r="8">
          <cell r="D8" t="str">
            <v>Total</v>
          </cell>
        </row>
        <row r="9">
          <cell r="D9"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outlinePr summaryBelow="0"/>
  </sheetPr>
  <dimension ref="A1:W198"/>
  <sheetViews>
    <sheetView showGridLines="0" tabSelected="1" zoomScale="85" zoomScaleNormal="85" workbookViewId="0">
      <pane ySplit="14" topLeftCell="A15" activePane="bottomLeft" state="frozen"/>
      <selection pane="bottomLeft" activeCell="A15" sqref="A15"/>
    </sheetView>
  </sheetViews>
  <sheetFormatPr defaultColWidth="9.140625" defaultRowHeight="15" outlineLevelRow="1" x14ac:dyDescent="0.25"/>
  <cols>
    <col min="1" max="1" width="8.140625" style="30" bestFit="1" customWidth="1"/>
    <col min="2" max="2" width="29" style="18" customWidth="1"/>
    <col min="3" max="3" width="52" style="18" customWidth="1"/>
    <col min="4" max="5" width="2.140625" style="18" customWidth="1"/>
    <col min="6" max="6" width="9.7109375" style="18" customWidth="1"/>
    <col min="7" max="8" width="2.140625" style="18" customWidth="1"/>
    <col min="9" max="9" width="9.7109375" style="18" customWidth="1"/>
    <col min="10" max="11" width="2.140625" style="18" customWidth="1"/>
    <col min="12" max="12" width="9.7109375" style="18" customWidth="1"/>
    <col min="13" max="14" width="2.140625" style="18" customWidth="1"/>
    <col min="15" max="15" width="9.7109375" style="18" customWidth="1"/>
    <col min="16" max="17" width="2.140625" style="18" customWidth="1"/>
    <col min="18" max="18" width="9.7109375" style="18" customWidth="1"/>
    <col min="19" max="20" width="2.140625" style="18" customWidth="1"/>
    <col min="21" max="21" width="68.85546875" style="30" customWidth="1"/>
    <col min="22" max="22" width="4.7109375" style="18" customWidth="1"/>
    <col min="23" max="16384" width="9.140625" style="18"/>
  </cols>
  <sheetData>
    <row r="1" spans="1:22" customFormat="1" ht="56.25" customHeight="1" x14ac:dyDescent="0.25">
      <c r="A1" s="24"/>
      <c r="B1" s="18"/>
      <c r="C1" s="472" t="s">
        <v>400</v>
      </c>
      <c r="D1" s="472"/>
      <c r="E1" s="472"/>
      <c r="F1" s="472"/>
      <c r="G1" s="472"/>
      <c r="H1" s="472"/>
      <c r="I1" s="472"/>
      <c r="J1" s="472"/>
      <c r="K1" s="472"/>
      <c r="L1" s="472"/>
      <c r="M1" s="472"/>
      <c r="N1" s="472"/>
      <c r="O1" s="472"/>
      <c r="P1" s="472"/>
      <c r="Q1" s="472"/>
      <c r="R1" s="472"/>
      <c r="S1" s="472"/>
      <c r="T1" s="472"/>
      <c r="U1" s="472"/>
    </row>
    <row r="2" spans="1:22" customFormat="1" outlineLevel="1" collapsed="1" x14ac:dyDescent="0.25">
      <c r="A2" s="24"/>
      <c r="B2" s="8" t="s">
        <v>23</v>
      </c>
      <c r="C2" s="87"/>
      <c r="D2" s="1"/>
      <c r="E2" s="1"/>
      <c r="F2" s="1"/>
      <c r="G2" s="3"/>
      <c r="H2" s="3"/>
      <c r="I2" s="3"/>
      <c r="J2" s="3"/>
      <c r="K2" s="3"/>
      <c r="L2" s="3"/>
      <c r="M2" s="3"/>
      <c r="N2" s="3"/>
      <c r="O2" s="1"/>
      <c r="P2" s="3"/>
      <c r="Q2" s="3"/>
      <c r="R2" s="1"/>
      <c r="S2" s="3"/>
      <c r="T2" s="3"/>
      <c r="U2" s="24"/>
    </row>
    <row r="3" spans="1:22" customFormat="1" outlineLevel="1" x14ac:dyDescent="0.25">
      <c r="A3" s="24"/>
      <c r="B3" s="8" t="s">
        <v>39</v>
      </c>
      <c r="C3" s="87"/>
      <c r="D3" s="1"/>
      <c r="E3" s="1"/>
      <c r="F3" s="1"/>
      <c r="G3" s="3"/>
      <c r="H3" s="3"/>
      <c r="I3" s="3"/>
      <c r="J3" s="3"/>
      <c r="K3" s="3"/>
      <c r="L3" s="3"/>
      <c r="M3" s="3"/>
      <c r="N3" s="3"/>
      <c r="O3" s="1"/>
      <c r="P3" s="3"/>
      <c r="Q3" s="3"/>
      <c r="R3" s="1"/>
      <c r="S3" s="3"/>
      <c r="T3" s="3"/>
      <c r="U3" s="24"/>
    </row>
    <row r="4" spans="1:22" customFormat="1" outlineLevel="1" x14ac:dyDescent="0.25">
      <c r="A4" s="24"/>
      <c r="B4" s="8" t="s">
        <v>4</v>
      </c>
      <c r="C4" s="87" t="s">
        <v>35</v>
      </c>
      <c r="D4" s="1"/>
      <c r="E4" s="1"/>
      <c r="F4" s="1"/>
      <c r="G4" s="3"/>
      <c r="H4" s="3"/>
      <c r="I4" s="3"/>
      <c r="J4" s="3"/>
      <c r="K4" s="3"/>
      <c r="L4" s="3"/>
      <c r="M4" s="3"/>
      <c r="N4" s="3"/>
      <c r="O4" s="1"/>
      <c r="P4" s="3"/>
      <c r="Q4" s="3"/>
      <c r="R4" s="1"/>
      <c r="S4" s="3"/>
      <c r="T4" s="3"/>
      <c r="U4" s="24"/>
    </row>
    <row r="5" spans="1:22" customFormat="1" outlineLevel="1" x14ac:dyDescent="0.25">
      <c r="A5" s="24"/>
      <c r="B5" s="8" t="s">
        <v>5</v>
      </c>
      <c r="C5" s="87"/>
      <c r="D5" s="1"/>
      <c r="E5" s="1"/>
      <c r="F5" s="1"/>
      <c r="G5" s="3"/>
      <c r="H5" s="3"/>
      <c r="I5" s="3"/>
      <c r="J5" s="3"/>
      <c r="K5" s="3"/>
      <c r="L5" s="3"/>
      <c r="M5" s="3"/>
      <c r="N5" s="3"/>
      <c r="O5" s="1"/>
      <c r="P5" s="3"/>
      <c r="Q5" s="3"/>
      <c r="R5" s="1"/>
      <c r="S5" s="3"/>
      <c r="T5" s="3"/>
      <c r="U5" s="24"/>
    </row>
    <row r="6" spans="1:22" customFormat="1" outlineLevel="1" x14ac:dyDescent="0.25">
      <c r="A6" s="24"/>
      <c r="B6" s="8" t="s">
        <v>102</v>
      </c>
      <c r="C6" s="87"/>
      <c r="D6" s="1"/>
      <c r="E6" s="1"/>
      <c r="F6" s="1"/>
      <c r="G6" s="3"/>
      <c r="H6" s="3"/>
      <c r="I6" s="3"/>
      <c r="J6" s="3"/>
      <c r="K6" s="3"/>
      <c r="L6" s="3"/>
      <c r="M6" s="3"/>
      <c r="N6" s="3"/>
      <c r="O6" s="1"/>
      <c r="P6" s="3"/>
      <c r="Q6" s="3"/>
      <c r="R6" s="1"/>
      <c r="S6" s="3"/>
      <c r="T6" s="3"/>
      <c r="U6" s="24"/>
    </row>
    <row r="7" spans="1:22" customFormat="1" outlineLevel="1" x14ac:dyDescent="0.25">
      <c r="A7" s="24"/>
      <c r="B7" s="8" t="s">
        <v>47</v>
      </c>
      <c r="C7" s="87" t="s">
        <v>3</v>
      </c>
      <c r="D7" s="1"/>
      <c r="E7" s="1"/>
      <c r="F7" s="1"/>
      <c r="G7" s="3"/>
      <c r="H7" s="3"/>
      <c r="I7" s="3"/>
      <c r="J7" s="3"/>
      <c r="K7" s="3"/>
      <c r="L7" s="3"/>
      <c r="M7" s="3"/>
      <c r="N7" s="3"/>
      <c r="O7" s="1"/>
      <c r="P7" s="3"/>
      <c r="Q7" s="3"/>
      <c r="R7" s="1"/>
      <c r="S7" s="3"/>
      <c r="T7" s="3"/>
      <c r="U7" s="24"/>
    </row>
    <row r="8" spans="1:22" customFormat="1" outlineLevel="1" x14ac:dyDescent="0.25">
      <c r="A8" s="24"/>
      <c r="B8" s="8" t="s">
        <v>2</v>
      </c>
      <c r="C8" s="21"/>
      <c r="D8" s="1"/>
      <c r="E8" s="1"/>
      <c r="F8" s="1"/>
      <c r="G8" s="3"/>
      <c r="H8" s="3"/>
      <c r="I8" s="3"/>
      <c r="J8" s="3"/>
      <c r="K8" s="3"/>
      <c r="L8" s="3"/>
      <c r="M8" s="3"/>
      <c r="N8" s="3"/>
      <c r="O8" s="1"/>
      <c r="P8" s="3"/>
      <c r="Q8" s="3"/>
      <c r="R8" s="1"/>
      <c r="S8" s="3"/>
      <c r="T8" s="3"/>
      <c r="U8" s="24"/>
    </row>
    <row r="9" spans="1:22" customFormat="1" x14ac:dyDescent="0.25">
      <c r="A9" s="24"/>
      <c r="U9" s="24"/>
    </row>
    <row r="10" spans="1:22" s="4" customFormat="1" ht="6" customHeight="1" x14ac:dyDescent="0.25">
      <c r="A10" s="25"/>
      <c r="D10" s="5"/>
      <c r="G10" s="5"/>
      <c r="J10" s="5"/>
      <c r="M10" s="5"/>
      <c r="P10" s="5"/>
      <c r="S10" s="5"/>
      <c r="U10" s="79"/>
    </row>
    <row r="11" spans="1:22" s="84" customFormat="1" x14ac:dyDescent="0.25">
      <c r="A11" s="86"/>
      <c r="D11" s="9"/>
      <c r="F11" s="84" t="s">
        <v>101</v>
      </c>
      <c r="G11" s="9"/>
      <c r="I11" s="84" t="s">
        <v>1</v>
      </c>
      <c r="J11" s="9"/>
      <c r="L11" s="84" t="s">
        <v>0</v>
      </c>
      <c r="M11" s="9"/>
      <c r="O11" s="84" t="s">
        <v>99</v>
      </c>
      <c r="P11" s="9"/>
      <c r="R11" s="84" t="s">
        <v>100</v>
      </c>
      <c r="S11" s="9"/>
    </row>
    <row r="12" spans="1:22" s="19" customFormat="1" x14ac:dyDescent="0.25">
      <c r="A12" s="22" t="s">
        <v>24</v>
      </c>
      <c r="B12" s="547" t="s">
        <v>407</v>
      </c>
      <c r="C12" s="548"/>
      <c r="D12" s="9"/>
      <c r="F12" s="22"/>
      <c r="G12" s="9"/>
      <c r="H12" s="78"/>
      <c r="I12" s="85">
        <v>2019</v>
      </c>
      <c r="J12" s="9"/>
      <c r="K12" s="78"/>
      <c r="L12" s="22">
        <v>2020</v>
      </c>
      <c r="M12" s="9"/>
      <c r="O12" s="22">
        <v>2021</v>
      </c>
      <c r="P12" s="9"/>
      <c r="Q12" s="84"/>
      <c r="R12" s="22"/>
      <c r="S12" s="9"/>
      <c r="U12" s="81" t="s">
        <v>106</v>
      </c>
      <c r="V12" s="82"/>
    </row>
    <row r="13" spans="1:22" s="90" customFormat="1" x14ac:dyDescent="0.25">
      <c r="A13" s="88"/>
      <c r="B13" s="88"/>
      <c r="C13" s="88"/>
      <c r="D13" s="89"/>
      <c r="F13" s="91"/>
      <c r="G13" s="89"/>
      <c r="I13" s="91"/>
      <c r="J13" s="89"/>
      <c r="L13" s="91"/>
      <c r="M13" s="89"/>
      <c r="O13" s="91"/>
      <c r="P13" s="89"/>
      <c r="R13" s="91"/>
      <c r="S13" s="89"/>
    </row>
    <row r="14" spans="1:22" s="6" customFormat="1" ht="6" customHeight="1" x14ac:dyDescent="0.25">
      <c r="A14" s="26"/>
      <c r="D14" s="7"/>
      <c r="G14" s="7"/>
      <c r="J14" s="7"/>
      <c r="M14" s="7"/>
      <c r="P14" s="7"/>
      <c r="S14" s="7"/>
      <c r="U14" s="80"/>
    </row>
    <row r="15" spans="1:22" customFormat="1" x14ac:dyDescent="0.25">
      <c r="A15" s="24"/>
      <c r="U15" s="24"/>
    </row>
    <row r="16" spans="1:22" s="16" customFormat="1" ht="18.75" x14ac:dyDescent="0.3">
      <c r="A16" s="27"/>
      <c r="B16" s="15" t="s">
        <v>323</v>
      </c>
      <c r="U16" s="27"/>
    </row>
    <row r="17" spans="1:21" customFormat="1" x14ac:dyDescent="0.25">
      <c r="A17" s="24"/>
      <c r="D17" s="2"/>
      <c r="G17" s="2"/>
      <c r="J17" s="2"/>
      <c r="M17" s="2"/>
      <c r="P17" s="2"/>
      <c r="S17" s="2"/>
      <c r="U17" s="24"/>
    </row>
    <row r="18" spans="1:21" customFormat="1" x14ac:dyDescent="0.25">
      <c r="A18" s="1">
        <v>1</v>
      </c>
      <c r="B18" s="20" t="s">
        <v>326</v>
      </c>
      <c r="D18" s="2"/>
      <c r="G18" s="2"/>
      <c r="J18" s="2"/>
      <c r="M18" s="2"/>
      <c r="P18" s="2"/>
      <c r="S18" s="2"/>
      <c r="U18" s="87" t="s">
        <v>107</v>
      </c>
    </row>
    <row r="19" spans="1:21" customFormat="1" x14ac:dyDescent="0.25">
      <c r="A19" s="28">
        <v>1.1000000000000001</v>
      </c>
      <c r="B19" s="10" t="s">
        <v>8</v>
      </c>
      <c r="D19" s="2"/>
      <c r="F19" s="190"/>
      <c r="G19" s="191"/>
      <c r="H19" s="190"/>
      <c r="I19" s="190"/>
      <c r="J19" s="191"/>
      <c r="K19" s="190"/>
      <c r="L19" s="190"/>
      <c r="M19" s="191"/>
      <c r="N19" s="190"/>
      <c r="O19" s="190"/>
      <c r="P19" s="191"/>
      <c r="Q19" s="190"/>
      <c r="R19" s="190"/>
      <c r="S19" s="2"/>
      <c r="U19" s="24"/>
    </row>
    <row r="20" spans="1:21" customFormat="1" x14ac:dyDescent="0.25">
      <c r="A20" s="28">
        <v>1.2</v>
      </c>
      <c r="B20" s="10" t="s">
        <v>9</v>
      </c>
      <c r="D20" s="2"/>
      <c r="F20" s="190"/>
      <c r="G20" s="191"/>
      <c r="H20" s="190"/>
      <c r="I20" s="190"/>
      <c r="J20" s="191"/>
      <c r="K20" s="190"/>
      <c r="L20" s="190"/>
      <c r="M20" s="191"/>
      <c r="N20" s="190"/>
      <c r="O20" s="190"/>
      <c r="P20" s="191"/>
      <c r="Q20" s="190"/>
      <c r="R20" s="190"/>
      <c r="S20" s="2"/>
      <c r="U20" s="24"/>
    </row>
    <row r="21" spans="1:21" customFormat="1" x14ac:dyDescent="0.25">
      <c r="A21" s="28">
        <v>1.3</v>
      </c>
      <c r="B21" s="10" t="s">
        <v>10</v>
      </c>
      <c r="D21" s="2"/>
      <c r="F21" s="190"/>
      <c r="G21" s="191"/>
      <c r="H21" s="190"/>
      <c r="I21" s="190"/>
      <c r="J21" s="191"/>
      <c r="K21" s="190"/>
      <c r="L21" s="190"/>
      <c r="M21" s="191"/>
      <c r="N21" s="190"/>
      <c r="O21" s="190"/>
      <c r="P21" s="191"/>
      <c r="Q21" s="190"/>
      <c r="R21" s="190"/>
      <c r="S21" s="2"/>
      <c r="U21" s="24"/>
    </row>
    <row r="22" spans="1:21" customFormat="1" x14ac:dyDescent="0.25">
      <c r="A22" s="28">
        <v>1.4</v>
      </c>
      <c r="B22" s="10" t="s">
        <v>19</v>
      </c>
      <c r="D22" s="2"/>
      <c r="F22" s="190"/>
      <c r="G22" s="191"/>
      <c r="H22" s="190"/>
      <c r="I22" s="190"/>
      <c r="J22" s="191"/>
      <c r="K22" s="190"/>
      <c r="L22" s="190"/>
      <c r="M22" s="191"/>
      <c r="N22" s="190"/>
      <c r="O22" s="190"/>
      <c r="P22" s="191"/>
      <c r="Q22" s="190"/>
      <c r="R22" s="190"/>
      <c r="S22" s="2"/>
      <c r="U22" s="24"/>
    </row>
    <row r="23" spans="1:21" customFormat="1" x14ac:dyDescent="0.25">
      <c r="A23" s="28">
        <v>1.5</v>
      </c>
      <c r="B23" s="10" t="s">
        <v>90</v>
      </c>
      <c r="D23" s="2"/>
      <c r="F23" s="190"/>
      <c r="G23" s="191"/>
      <c r="H23" s="190"/>
      <c r="I23" s="190"/>
      <c r="J23" s="191"/>
      <c r="K23" s="190"/>
      <c r="L23" s="190"/>
      <c r="M23" s="191"/>
      <c r="N23" s="190"/>
      <c r="O23" s="190"/>
      <c r="P23" s="191"/>
      <c r="Q23" s="190"/>
      <c r="R23" s="190"/>
      <c r="S23" s="2"/>
      <c r="U23" s="24"/>
    </row>
    <row r="24" spans="1:21" customFormat="1" x14ac:dyDescent="0.25">
      <c r="A24" s="28" t="s">
        <v>25</v>
      </c>
      <c r="B24" s="11" t="s">
        <v>91</v>
      </c>
      <c r="D24" s="2"/>
      <c r="F24" s="190"/>
      <c r="G24" s="191"/>
      <c r="H24" s="190"/>
      <c r="I24" s="190"/>
      <c r="J24" s="191"/>
      <c r="K24" s="190"/>
      <c r="L24" s="190"/>
      <c r="M24" s="191"/>
      <c r="N24" s="190"/>
      <c r="O24" s="190"/>
      <c r="P24" s="191"/>
      <c r="Q24" s="190"/>
      <c r="R24" s="190"/>
      <c r="S24" s="2"/>
      <c r="U24" s="24"/>
    </row>
    <row r="25" spans="1:21" customFormat="1" x14ac:dyDescent="0.25">
      <c r="A25" s="28" t="s">
        <v>26</v>
      </c>
      <c r="B25" s="11" t="s">
        <v>14</v>
      </c>
      <c r="D25" s="2"/>
      <c r="F25" s="190"/>
      <c r="G25" s="191"/>
      <c r="H25" s="190"/>
      <c r="I25" s="190"/>
      <c r="J25" s="191"/>
      <c r="K25" s="190"/>
      <c r="L25" s="190"/>
      <c r="M25" s="191"/>
      <c r="N25" s="190"/>
      <c r="O25" s="190"/>
      <c r="P25" s="191"/>
      <c r="Q25" s="190"/>
      <c r="R25" s="190"/>
      <c r="S25" s="2"/>
      <c r="U25" s="24"/>
    </row>
    <row r="26" spans="1:21" customFormat="1" x14ac:dyDescent="0.25">
      <c r="A26" s="28" t="s">
        <v>27</v>
      </c>
      <c r="B26" s="11" t="s">
        <v>13</v>
      </c>
      <c r="D26" s="2"/>
      <c r="F26" s="190"/>
      <c r="G26" s="191"/>
      <c r="H26" s="190"/>
      <c r="I26" s="190"/>
      <c r="J26" s="191"/>
      <c r="K26" s="190"/>
      <c r="L26" s="190"/>
      <c r="M26" s="191"/>
      <c r="N26" s="190"/>
      <c r="O26" s="190"/>
      <c r="P26" s="191"/>
      <c r="Q26" s="190"/>
      <c r="R26" s="190"/>
      <c r="S26" s="2"/>
      <c r="U26" s="24"/>
    </row>
    <row r="27" spans="1:21" customFormat="1" x14ac:dyDescent="0.25">
      <c r="A27" s="28" t="s">
        <v>28</v>
      </c>
      <c r="B27" s="11" t="s">
        <v>11</v>
      </c>
      <c r="D27" s="2"/>
      <c r="F27" s="190"/>
      <c r="G27" s="191"/>
      <c r="H27" s="190"/>
      <c r="I27" s="190"/>
      <c r="J27" s="191"/>
      <c r="K27" s="190"/>
      <c r="L27" s="190"/>
      <c r="M27" s="191"/>
      <c r="N27" s="190"/>
      <c r="O27" s="190"/>
      <c r="P27" s="191"/>
      <c r="Q27" s="190"/>
      <c r="R27" s="190"/>
      <c r="S27" s="2"/>
      <c r="U27" s="24"/>
    </row>
    <row r="28" spans="1:21" customFormat="1" x14ac:dyDescent="0.25">
      <c r="A28" s="28" t="s">
        <v>29</v>
      </c>
      <c r="B28" s="11" t="s">
        <v>12</v>
      </c>
      <c r="D28" s="2"/>
      <c r="F28" s="190"/>
      <c r="G28" s="191"/>
      <c r="H28" s="190"/>
      <c r="I28" s="190"/>
      <c r="J28" s="191"/>
      <c r="K28" s="190"/>
      <c r="L28" s="190"/>
      <c r="M28" s="191"/>
      <c r="N28" s="190"/>
      <c r="O28" s="190"/>
      <c r="P28" s="191"/>
      <c r="Q28" s="190"/>
      <c r="R28" s="190"/>
      <c r="S28" s="2"/>
      <c r="U28" s="24"/>
    </row>
    <row r="29" spans="1:21" customFormat="1" x14ac:dyDescent="0.25">
      <c r="A29" s="28">
        <v>1.6</v>
      </c>
      <c r="B29" s="10" t="s">
        <v>161</v>
      </c>
      <c r="D29" s="2"/>
      <c r="F29" s="190"/>
      <c r="G29" s="191"/>
      <c r="H29" s="190"/>
      <c r="I29" s="190"/>
      <c r="J29" s="191"/>
      <c r="K29" s="190"/>
      <c r="L29" s="190"/>
      <c r="M29" s="191"/>
      <c r="N29" s="190"/>
      <c r="O29" s="190"/>
      <c r="P29" s="191"/>
      <c r="Q29" s="190"/>
      <c r="R29" s="190"/>
      <c r="S29" s="2"/>
      <c r="U29" s="24"/>
    </row>
    <row r="30" spans="1:21" customFormat="1" x14ac:dyDescent="0.25">
      <c r="A30" s="24"/>
      <c r="D30" s="2"/>
      <c r="F30" s="190"/>
      <c r="G30" s="191"/>
      <c r="H30" s="190"/>
      <c r="I30" s="190"/>
      <c r="J30" s="191"/>
      <c r="K30" s="190"/>
      <c r="L30" s="190"/>
      <c r="M30" s="191"/>
      <c r="N30" s="190"/>
      <c r="O30" s="190"/>
      <c r="P30" s="191"/>
      <c r="Q30" s="190"/>
      <c r="R30" s="190"/>
      <c r="S30" s="2"/>
      <c r="U30" s="24"/>
    </row>
    <row r="31" spans="1:21" s="234" customFormat="1" ht="18.75" x14ac:dyDescent="0.3">
      <c r="A31" s="233" t="s">
        <v>327</v>
      </c>
      <c r="B31" s="233"/>
      <c r="E31" s="235"/>
      <c r="F31" s="235"/>
      <c r="G31" s="235"/>
      <c r="H31" s="235"/>
      <c r="I31" s="235"/>
      <c r="J31" s="235"/>
      <c r="K31" s="235"/>
      <c r="L31" s="235"/>
      <c r="M31" s="235"/>
      <c r="N31" s="235"/>
      <c r="O31" s="235"/>
      <c r="P31" s="235"/>
      <c r="Q31" s="235"/>
      <c r="R31" s="235"/>
      <c r="S31" s="235"/>
      <c r="U31" s="236"/>
    </row>
    <row r="32" spans="1:21" customFormat="1" outlineLevel="1" x14ac:dyDescent="0.25">
      <c r="A32" s="1">
        <v>2</v>
      </c>
      <c r="B32" s="20" t="s">
        <v>44</v>
      </c>
      <c r="D32" s="2"/>
      <c r="F32" s="190"/>
      <c r="G32" s="191"/>
      <c r="H32" s="190"/>
      <c r="I32" s="190"/>
      <c r="J32" s="191"/>
      <c r="K32" s="190"/>
      <c r="L32" s="190"/>
      <c r="M32" s="191"/>
      <c r="N32" s="190"/>
      <c r="O32" s="190"/>
      <c r="P32" s="191"/>
      <c r="Q32" s="190"/>
      <c r="R32" s="190"/>
      <c r="S32" s="2"/>
      <c r="U32" s="24"/>
    </row>
    <row r="33" spans="1:21" customFormat="1" outlineLevel="1" x14ac:dyDescent="0.25">
      <c r="A33" s="28">
        <v>2.1</v>
      </c>
      <c r="B33" s="10" t="s">
        <v>8</v>
      </c>
      <c r="D33" s="2"/>
      <c r="F33" s="190"/>
      <c r="G33" s="191"/>
      <c r="H33" s="190"/>
      <c r="I33" s="190"/>
      <c r="J33" s="191"/>
      <c r="K33" s="190"/>
      <c r="L33" s="190"/>
      <c r="M33" s="191"/>
      <c r="N33" s="190"/>
      <c r="O33" s="190"/>
      <c r="P33" s="191"/>
      <c r="Q33" s="190"/>
      <c r="R33" s="190"/>
      <c r="S33" s="2"/>
      <c r="U33" s="24"/>
    </row>
    <row r="34" spans="1:21" customFormat="1" outlineLevel="1" x14ac:dyDescent="0.25">
      <c r="A34" s="28">
        <v>2.2000000000000002</v>
      </c>
      <c r="B34" s="10" t="s">
        <v>9</v>
      </c>
      <c r="D34" s="2"/>
      <c r="F34" s="190"/>
      <c r="G34" s="191"/>
      <c r="H34" s="190"/>
      <c r="I34" s="190"/>
      <c r="J34" s="191"/>
      <c r="K34" s="190"/>
      <c r="L34" s="190"/>
      <c r="M34" s="191"/>
      <c r="N34" s="190"/>
      <c r="O34" s="190"/>
      <c r="P34" s="191"/>
      <c r="Q34" s="190"/>
      <c r="R34" s="190"/>
      <c r="S34" s="2"/>
      <c r="U34" s="24"/>
    </row>
    <row r="35" spans="1:21" customFormat="1" outlineLevel="1" x14ac:dyDescent="0.25">
      <c r="A35" s="28">
        <v>2.2999999999999998</v>
      </c>
      <c r="B35" s="10" t="s">
        <v>10</v>
      </c>
      <c r="D35" s="2"/>
      <c r="F35" s="190"/>
      <c r="G35" s="191"/>
      <c r="H35" s="190"/>
      <c r="I35" s="190"/>
      <c r="J35" s="191"/>
      <c r="K35" s="190"/>
      <c r="L35" s="190"/>
      <c r="M35" s="191"/>
      <c r="N35" s="190"/>
      <c r="O35" s="190"/>
      <c r="P35" s="191"/>
      <c r="Q35" s="190"/>
      <c r="R35" s="190"/>
      <c r="S35" s="2"/>
      <c r="U35" s="24"/>
    </row>
    <row r="36" spans="1:21" customFormat="1" outlineLevel="1" x14ac:dyDescent="0.25">
      <c r="A36" s="28">
        <v>2.4</v>
      </c>
      <c r="B36" s="10" t="s">
        <v>19</v>
      </c>
      <c r="D36" s="2"/>
      <c r="F36" s="190"/>
      <c r="G36" s="191"/>
      <c r="H36" s="190"/>
      <c r="I36" s="190"/>
      <c r="J36" s="191"/>
      <c r="K36" s="190"/>
      <c r="L36" s="190"/>
      <c r="M36" s="191"/>
      <c r="N36" s="190"/>
      <c r="O36" s="190"/>
      <c r="P36" s="191"/>
      <c r="Q36" s="190"/>
      <c r="R36" s="190"/>
      <c r="S36" s="2"/>
      <c r="U36" s="24"/>
    </row>
    <row r="37" spans="1:21" customFormat="1" outlineLevel="1" x14ac:dyDescent="0.25">
      <c r="A37" s="28">
        <v>2.5</v>
      </c>
      <c r="B37" s="10" t="s">
        <v>90</v>
      </c>
      <c r="D37" s="2"/>
      <c r="F37" s="190"/>
      <c r="G37" s="191"/>
      <c r="H37" s="190"/>
      <c r="I37" s="190"/>
      <c r="J37" s="191"/>
      <c r="K37" s="190"/>
      <c r="L37" s="190"/>
      <c r="M37" s="191"/>
      <c r="N37" s="190"/>
      <c r="O37" s="190"/>
      <c r="P37" s="191"/>
      <c r="Q37" s="190"/>
      <c r="R37" s="190"/>
      <c r="S37" s="2"/>
      <c r="U37" s="24"/>
    </row>
    <row r="38" spans="1:21" customFormat="1" outlineLevel="1" x14ac:dyDescent="0.25">
      <c r="A38" s="28" t="s">
        <v>40</v>
      </c>
      <c r="B38" s="11" t="s">
        <v>91</v>
      </c>
      <c r="D38" s="2"/>
      <c r="F38" s="190"/>
      <c r="G38" s="191"/>
      <c r="H38" s="190"/>
      <c r="I38" s="190"/>
      <c r="J38" s="191"/>
      <c r="K38" s="190"/>
      <c r="L38" s="190"/>
      <c r="M38" s="191"/>
      <c r="N38" s="190"/>
      <c r="O38" s="190"/>
      <c r="P38" s="191"/>
      <c r="Q38" s="190"/>
      <c r="R38" s="190"/>
      <c r="S38" s="2"/>
      <c r="U38" s="24"/>
    </row>
    <row r="39" spans="1:21" customFormat="1" outlineLevel="1" x14ac:dyDescent="0.25">
      <c r="A39" s="28" t="s">
        <v>30</v>
      </c>
      <c r="B39" s="11" t="s">
        <v>14</v>
      </c>
      <c r="D39" s="2"/>
      <c r="F39" s="190"/>
      <c r="G39" s="191"/>
      <c r="H39" s="190"/>
      <c r="I39" s="190"/>
      <c r="J39" s="191"/>
      <c r="K39" s="190"/>
      <c r="L39" s="190"/>
      <c r="M39" s="191"/>
      <c r="N39" s="190"/>
      <c r="O39" s="190"/>
      <c r="P39" s="191"/>
      <c r="Q39" s="190"/>
      <c r="R39" s="190"/>
      <c r="S39" s="2"/>
      <c r="U39" s="24"/>
    </row>
    <row r="40" spans="1:21" customFormat="1" outlineLevel="1" x14ac:dyDescent="0.25">
      <c r="A40" s="28" t="s">
        <v>31</v>
      </c>
      <c r="B40" s="11" t="s">
        <v>13</v>
      </c>
      <c r="D40" s="2"/>
      <c r="F40" s="190"/>
      <c r="G40" s="191"/>
      <c r="H40" s="190"/>
      <c r="I40" s="190"/>
      <c r="J40" s="191"/>
      <c r="K40" s="190"/>
      <c r="L40" s="190"/>
      <c r="M40" s="191"/>
      <c r="N40" s="190"/>
      <c r="O40" s="190"/>
      <c r="P40" s="191"/>
      <c r="Q40" s="190"/>
      <c r="R40" s="190"/>
      <c r="S40" s="2"/>
      <c r="U40" s="24"/>
    </row>
    <row r="41" spans="1:21" customFormat="1" outlineLevel="1" x14ac:dyDescent="0.25">
      <c r="A41" s="28" t="s">
        <v>32</v>
      </c>
      <c r="B41" s="11" t="s">
        <v>11</v>
      </c>
      <c r="D41" s="2"/>
      <c r="F41" s="190"/>
      <c r="G41" s="191"/>
      <c r="H41" s="190"/>
      <c r="I41" s="190"/>
      <c r="J41" s="191"/>
      <c r="K41" s="190"/>
      <c r="L41" s="190"/>
      <c r="M41" s="191"/>
      <c r="N41" s="190"/>
      <c r="O41" s="190"/>
      <c r="P41" s="191"/>
      <c r="Q41" s="190"/>
      <c r="R41" s="190"/>
      <c r="S41" s="2"/>
      <c r="U41" s="24"/>
    </row>
    <row r="42" spans="1:21" customFormat="1" outlineLevel="1" x14ac:dyDescent="0.25">
      <c r="A42" s="28" t="s">
        <v>33</v>
      </c>
      <c r="B42" s="11" t="s">
        <v>12</v>
      </c>
      <c r="D42" s="2"/>
      <c r="F42" s="190"/>
      <c r="G42" s="191"/>
      <c r="H42" s="190"/>
      <c r="I42" s="190"/>
      <c r="J42" s="191"/>
      <c r="K42" s="190"/>
      <c r="L42" s="190"/>
      <c r="M42" s="191"/>
      <c r="N42" s="190"/>
      <c r="O42" s="190"/>
      <c r="P42" s="191"/>
      <c r="Q42" s="190"/>
      <c r="R42" s="190"/>
      <c r="S42" s="2"/>
      <c r="U42" s="24"/>
    </row>
    <row r="43" spans="1:21" customFormat="1" outlineLevel="1" x14ac:dyDescent="0.25">
      <c r="A43" s="28">
        <v>2.6</v>
      </c>
      <c r="B43" s="10" t="s">
        <v>161</v>
      </c>
      <c r="D43" s="2"/>
      <c r="F43" s="190"/>
      <c r="G43" s="191"/>
      <c r="H43" s="190"/>
      <c r="I43" s="190"/>
      <c r="J43" s="191"/>
      <c r="K43" s="190"/>
      <c r="L43" s="190"/>
      <c r="M43" s="191"/>
      <c r="N43" s="190"/>
      <c r="O43" s="190"/>
      <c r="P43" s="191"/>
      <c r="Q43" s="190"/>
      <c r="R43" s="190"/>
      <c r="S43" s="2"/>
      <c r="U43" s="24"/>
    </row>
    <row r="44" spans="1:21" customFormat="1" x14ac:dyDescent="0.25">
      <c r="A44" s="24"/>
      <c r="D44" s="2"/>
      <c r="F44" s="190"/>
      <c r="G44" s="191"/>
      <c r="H44" s="190"/>
      <c r="I44" s="190"/>
      <c r="J44" s="191"/>
      <c r="K44" s="190"/>
      <c r="L44" s="190"/>
      <c r="M44" s="191"/>
      <c r="N44" s="190"/>
      <c r="O44" s="190"/>
      <c r="P44" s="191"/>
      <c r="Q44" s="190"/>
      <c r="R44" s="190"/>
      <c r="S44" s="2"/>
      <c r="U44" s="24"/>
    </row>
    <row r="45" spans="1:21" s="234" customFormat="1" ht="18.75" collapsed="1" x14ac:dyDescent="0.3">
      <c r="A45" s="233" t="s">
        <v>327</v>
      </c>
      <c r="B45" s="233"/>
      <c r="E45" s="235"/>
      <c r="F45" s="235"/>
      <c r="G45" s="235"/>
      <c r="H45" s="235"/>
      <c r="I45" s="235"/>
      <c r="J45" s="235"/>
      <c r="K45" s="235"/>
      <c r="L45" s="235"/>
      <c r="M45" s="235"/>
      <c r="N45" s="235"/>
      <c r="O45" s="235"/>
      <c r="P45" s="235"/>
      <c r="Q45" s="235"/>
      <c r="R45" s="235"/>
      <c r="S45" s="235"/>
      <c r="U45" s="236"/>
    </row>
    <row r="46" spans="1:21" customFormat="1" hidden="1" outlineLevel="1" x14ac:dyDescent="0.25">
      <c r="A46" s="24"/>
      <c r="D46" s="2"/>
      <c r="F46" s="190"/>
      <c r="G46" s="191"/>
      <c r="H46" s="190"/>
      <c r="I46" s="190"/>
      <c r="J46" s="191"/>
      <c r="K46" s="190"/>
      <c r="L46" s="190"/>
      <c r="M46" s="191"/>
      <c r="N46" s="190"/>
      <c r="O46" s="190"/>
      <c r="P46" s="191"/>
      <c r="Q46" s="190"/>
      <c r="R46" s="190"/>
      <c r="S46" s="2"/>
      <c r="U46" s="24"/>
    </row>
    <row r="47" spans="1:21" customFormat="1" hidden="1" outlineLevel="1" x14ac:dyDescent="0.25">
      <c r="A47" s="1" t="s">
        <v>209</v>
      </c>
      <c r="B47" s="20" t="s">
        <v>45</v>
      </c>
      <c r="D47" s="2"/>
      <c r="F47" s="190"/>
      <c r="G47" s="191"/>
      <c r="H47" s="190"/>
      <c r="I47" s="190"/>
      <c r="J47" s="191"/>
      <c r="K47" s="190"/>
      <c r="L47" s="190"/>
      <c r="M47" s="191"/>
      <c r="N47" s="190"/>
      <c r="O47" s="190"/>
      <c r="P47" s="191"/>
      <c r="Q47" s="190"/>
      <c r="R47" s="190"/>
      <c r="S47" s="2"/>
      <c r="U47" s="24"/>
    </row>
    <row r="48" spans="1:21" customFormat="1" hidden="1" outlineLevel="1" x14ac:dyDescent="0.25">
      <c r="A48" s="28" t="s">
        <v>210</v>
      </c>
      <c r="B48" s="10" t="s">
        <v>8</v>
      </c>
      <c r="D48" s="2"/>
      <c r="F48" s="190"/>
      <c r="G48" s="191"/>
      <c r="H48" s="190"/>
      <c r="I48" s="190"/>
      <c r="J48" s="191"/>
      <c r="K48" s="190"/>
      <c r="L48" s="190"/>
      <c r="M48" s="191"/>
      <c r="N48" s="190"/>
      <c r="O48" s="190"/>
      <c r="P48" s="191"/>
      <c r="Q48" s="190"/>
      <c r="R48" s="190"/>
      <c r="S48" s="2"/>
      <c r="U48" s="24"/>
    </row>
    <row r="49" spans="1:21" customFormat="1" hidden="1" outlineLevel="1" x14ac:dyDescent="0.25">
      <c r="A49" s="28" t="s">
        <v>211</v>
      </c>
      <c r="B49" s="10" t="s">
        <v>9</v>
      </c>
      <c r="D49" s="2"/>
      <c r="F49" s="190"/>
      <c r="G49" s="191"/>
      <c r="H49" s="190"/>
      <c r="I49" s="190"/>
      <c r="J49" s="191"/>
      <c r="K49" s="190"/>
      <c r="L49" s="190"/>
      <c r="M49" s="191"/>
      <c r="N49" s="190"/>
      <c r="O49" s="190"/>
      <c r="P49" s="191"/>
      <c r="Q49" s="190"/>
      <c r="R49" s="190"/>
      <c r="S49" s="2"/>
      <c r="U49" s="24"/>
    </row>
    <row r="50" spans="1:21" customFormat="1" hidden="1" outlineLevel="1" x14ac:dyDescent="0.25">
      <c r="A50" s="28" t="s">
        <v>212</v>
      </c>
      <c r="B50" s="10" t="s">
        <v>10</v>
      </c>
      <c r="D50" s="2"/>
      <c r="F50" s="190"/>
      <c r="G50" s="191"/>
      <c r="H50" s="190"/>
      <c r="I50" s="190"/>
      <c r="J50" s="191"/>
      <c r="K50" s="190"/>
      <c r="L50" s="190"/>
      <c r="M50" s="191"/>
      <c r="N50" s="190"/>
      <c r="O50" s="190"/>
      <c r="P50" s="191"/>
      <c r="Q50" s="190"/>
      <c r="R50" s="190"/>
      <c r="S50" s="2"/>
      <c r="U50" s="24"/>
    </row>
    <row r="51" spans="1:21" customFormat="1" hidden="1" outlineLevel="1" x14ac:dyDescent="0.25">
      <c r="A51" s="28" t="s">
        <v>213</v>
      </c>
      <c r="B51" s="10" t="s">
        <v>19</v>
      </c>
      <c r="D51" s="2"/>
      <c r="F51" s="190"/>
      <c r="G51" s="191"/>
      <c r="H51" s="190"/>
      <c r="I51" s="190"/>
      <c r="J51" s="191"/>
      <c r="K51" s="190"/>
      <c r="L51" s="190"/>
      <c r="M51" s="191"/>
      <c r="N51" s="190"/>
      <c r="O51" s="190"/>
      <c r="P51" s="191"/>
      <c r="Q51" s="190"/>
      <c r="R51" s="190"/>
      <c r="S51" s="2"/>
      <c r="U51" s="24"/>
    </row>
    <row r="52" spans="1:21" customFormat="1" hidden="1" outlineLevel="1" x14ac:dyDescent="0.25">
      <c r="A52" s="28" t="s">
        <v>214</v>
      </c>
      <c r="B52" s="10" t="s">
        <v>90</v>
      </c>
      <c r="D52" s="2"/>
      <c r="F52" s="190"/>
      <c r="G52" s="191"/>
      <c r="H52" s="190"/>
      <c r="I52" s="190"/>
      <c r="J52" s="191"/>
      <c r="K52" s="190"/>
      <c r="L52" s="190"/>
      <c r="M52" s="191"/>
      <c r="N52" s="190"/>
      <c r="O52" s="190"/>
      <c r="P52" s="191"/>
      <c r="Q52" s="190"/>
      <c r="R52" s="190"/>
      <c r="S52" s="2"/>
      <c r="U52" s="24"/>
    </row>
    <row r="53" spans="1:21" customFormat="1" hidden="1" outlineLevel="1" x14ac:dyDescent="0.25">
      <c r="A53" s="28" t="s">
        <v>215</v>
      </c>
      <c r="B53" s="11" t="s">
        <v>91</v>
      </c>
      <c r="D53" s="2"/>
      <c r="F53" s="190"/>
      <c r="G53" s="191"/>
      <c r="H53" s="190"/>
      <c r="I53" s="190"/>
      <c r="J53" s="191"/>
      <c r="K53" s="190"/>
      <c r="L53" s="190"/>
      <c r="M53" s="191"/>
      <c r="N53" s="190"/>
      <c r="O53" s="190"/>
      <c r="P53" s="191"/>
      <c r="Q53" s="190"/>
      <c r="R53" s="190"/>
      <c r="S53" s="2"/>
      <c r="U53" s="24"/>
    </row>
    <row r="54" spans="1:21" customFormat="1" hidden="1" outlineLevel="1" x14ac:dyDescent="0.25">
      <c r="A54" s="28" t="s">
        <v>216</v>
      </c>
      <c r="B54" s="11" t="s">
        <v>14</v>
      </c>
      <c r="D54" s="2"/>
      <c r="F54" s="190"/>
      <c r="G54" s="191"/>
      <c r="H54" s="190"/>
      <c r="I54" s="190"/>
      <c r="J54" s="191"/>
      <c r="K54" s="190"/>
      <c r="L54" s="190"/>
      <c r="M54" s="191"/>
      <c r="N54" s="190"/>
      <c r="O54" s="190"/>
      <c r="P54" s="191"/>
      <c r="Q54" s="190"/>
      <c r="R54" s="190"/>
      <c r="S54" s="2"/>
      <c r="U54" s="24"/>
    </row>
    <row r="55" spans="1:21" customFormat="1" hidden="1" outlineLevel="1" x14ac:dyDescent="0.25">
      <c r="A55" s="28" t="s">
        <v>217</v>
      </c>
      <c r="B55" s="11" t="s">
        <v>13</v>
      </c>
      <c r="D55" s="2"/>
      <c r="F55" s="190"/>
      <c r="G55" s="191"/>
      <c r="H55" s="190"/>
      <c r="I55" s="190"/>
      <c r="J55" s="191"/>
      <c r="K55" s="190"/>
      <c r="L55" s="190"/>
      <c r="M55" s="191"/>
      <c r="N55" s="190"/>
      <c r="O55" s="190"/>
      <c r="P55" s="191"/>
      <c r="Q55" s="190"/>
      <c r="R55" s="190"/>
      <c r="S55" s="2"/>
      <c r="U55" s="24"/>
    </row>
    <row r="56" spans="1:21" customFormat="1" hidden="1" outlineLevel="1" x14ac:dyDescent="0.25">
      <c r="A56" s="28" t="s">
        <v>218</v>
      </c>
      <c r="B56" s="11" t="s">
        <v>11</v>
      </c>
      <c r="D56" s="2"/>
      <c r="F56" s="190"/>
      <c r="G56" s="191"/>
      <c r="H56" s="190"/>
      <c r="I56" s="190"/>
      <c r="J56" s="191"/>
      <c r="K56" s="190"/>
      <c r="L56" s="190"/>
      <c r="M56" s="191"/>
      <c r="N56" s="190"/>
      <c r="O56" s="190"/>
      <c r="P56" s="191"/>
      <c r="Q56" s="190"/>
      <c r="R56" s="190"/>
      <c r="S56" s="2"/>
      <c r="U56" s="24"/>
    </row>
    <row r="57" spans="1:21" customFormat="1" hidden="1" outlineLevel="1" x14ac:dyDescent="0.25">
      <c r="A57" s="28" t="s">
        <v>219</v>
      </c>
      <c r="B57" s="11" t="s">
        <v>12</v>
      </c>
      <c r="D57" s="2"/>
      <c r="F57" s="190"/>
      <c r="G57" s="191"/>
      <c r="H57" s="190"/>
      <c r="I57" s="190"/>
      <c r="J57" s="191"/>
      <c r="K57" s="190"/>
      <c r="L57" s="190"/>
      <c r="M57" s="191"/>
      <c r="N57" s="190"/>
      <c r="O57" s="190"/>
      <c r="P57" s="191"/>
      <c r="Q57" s="190"/>
      <c r="R57" s="190"/>
      <c r="S57" s="2"/>
      <c r="U57" s="24"/>
    </row>
    <row r="58" spans="1:21" customFormat="1" hidden="1" outlineLevel="1" x14ac:dyDescent="0.25">
      <c r="A58" s="28" t="s">
        <v>338</v>
      </c>
      <c r="B58" s="10" t="s">
        <v>161</v>
      </c>
      <c r="D58" s="2"/>
      <c r="F58" s="190"/>
      <c r="G58" s="191"/>
      <c r="H58" s="190"/>
      <c r="I58" s="190"/>
      <c r="J58" s="191"/>
      <c r="K58" s="190"/>
      <c r="L58" s="190"/>
      <c r="M58" s="191"/>
      <c r="N58" s="190"/>
      <c r="O58" s="190"/>
      <c r="P58" s="191"/>
      <c r="Q58" s="190"/>
      <c r="R58" s="190"/>
      <c r="S58" s="2"/>
      <c r="U58" s="24"/>
    </row>
    <row r="59" spans="1:21" customFormat="1" hidden="1" outlineLevel="1" x14ac:dyDescent="0.25">
      <c r="A59" s="24"/>
      <c r="D59" s="2"/>
      <c r="F59" s="190"/>
      <c r="G59" s="191"/>
      <c r="H59" s="190"/>
      <c r="I59" s="190"/>
      <c r="J59" s="191"/>
      <c r="K59" s="190"/>
      <c r="L59" s="190"/>
      <c r="M59" s="191"/>
      <c r="N59" s="190"/>
      <c r="O59" s="190"/>
      <c r="P59" s="191"/>
      <c r="Q59" s="190"/>
      <c r="R59" s="190"/>
      <c r="S59" s="2"/>
      <c r="U59" s="24"/>
    </row>
    <row r="60" spans="1:21" customFormat="1" hidden="1" outlineLevel="1" x14ac:dyDescent="0.25">
      <c r="A60" s="1" t="s">
        <v>198</v>
      </c>
      <c r="B60" s="20" t="s">
        <v>46</v>
      </c>
      <c r="D60" s="2"/>
      <c r="F60" s="190"/>
      <c r="G60" s="191"/>
      <c r="H60" s="190"/>
      <c r="I60" s="190"/>
      <c r="J60" s="191"/>
      <c r="K60" s="190"/>
      <c r="L60" s="190"/>
      <c r="M60" s="191"/>
      <c r="N60" s="190"/>
      <c r="O60" s="190"/>
      <c r="P60" s="191"/>
      <c r="Q60" s="190"/>
      <c r="R60" s="190"/>
      <c r="S60" s="2"/>
      <c r="U60" s="87" t="s">
        <v>343</v>
      </c>
    </row>
    <row r="61" spans="1:21" customFormat="1" hidden="1" outlineLevel="1" x14ac:dyDescent="0.25">
      <c r="A61" s="28" t="s">
        <v>199</v>
      </c>
      <c r="B61" s="10" t="s">
        <v>8</v>
      </c>
      <c r="D61" s="2"/>
      <c r="F61" s="190"/>
      <c r="G61" s="191"/>
      <c r="H61" s="190"/>
      <c r="I61" s="190"/>
      <c r="J61" s="191"/>
      <c r="K61" s="190"/>
      <c r="L61" s="190"/>
      <c r="M61" s="191"/>
      <c r="N61" s="190"/>
      <c r="O61" s="190"/>
      <c r="P61" s="191"/>
      <c r="Q61" s="190"/>
      <c r="R61" s="190"/>
      <c r="S61" s="2"/>
      <c r="U61" s="24"/>
    </row>
    <row r="62" spans="1:21" customFormat="1" hidden="1" outlineLevel="1" x14ac:dyDescent="0.25">
      <c r="A62" s="28" t="s">
        <v>200</v>
      </c>
      <c r="B62" s="10" t="s">
        <v>9</v>
      </c>
      <c r="D62" s="2"/>
      <c r="F62" s="190"/>
      <c r="G62" s="191"/>
      <c r="H62" s="190"/>
      <c r="I62" s="190"/>
      <c r="J62" s="191"/>
      <c r="K62" s="190"/>
      <c r="L62" s="190"/>
      <c r="M62" s="191"/>
      <c r="N62" s="190"/>
      <c r="O62" s="190"/>
      <c r="P62" s="191"/>
      <c r="Q62" s="190"/>
      <c r="R62" s="190"/>
      <c r="S62" s="2"/>
      <c r="U62" s="24"/>
    </row>
    <row r="63" spans="1:21" customFormat="1" hidden="1" outlineLevel="1" x14ac:dyDescent="0.25">
      <c r="A63" s="28" t="s">
        <v>201</v>
      </c>
      <c r="B63" s="10" t="s">
        <v>10</v>
      </c>
      <c r="D63" s="2"/>
      <c r="F63" s="190"/>
      <c r="G63" s="191"/>
      <c r="H63" s="190"/>
      <c r="I63" s="190"/>
      <c r="J63" s="191"/>
      <c r="K63" s="190"/>
      <c r="L63" s="190"/>
      <c r="M63" s="191"/>
      <c r="N63" s="190"/>
      <c r="O63" s="190"/>
      <c r="P63" s="191"/>
      <c r="Q63" s="190"/>
      <c r="R63" s="190"/>
      <c r="S63" s="2"/>
      <c r="U63" s="24"/>
    </row>
    <row r="64" spans="1:21" customFormat="1" hidden="1" outlineLevel="1" x14ac:dyDescent="0.25">
      <c r="A64" s="28" t="s">
        <v>202</v>
      </c>
      <c r="B64" s="10" t="s">
        <v>19</v>
      </c>
      <c r="D64" s="2"/>
      <c r="F64" s="190"/>
      <c r="G64" s="191"/>
      <c r="H64" s="190"/>
      <c r="I64" s="190"/>
      <c r="J64" s="191"/>
      <c r="K64" s="190"/>
      <c r="L64" s="190"/>
      <c r="M64" s="191"/>
      <c r="N64" s="190"/>
      <c r="O64" s="190"/>
      <c r="P64" s="191"/>
      <c r="Q64" s="190"/>
      <c r="R64" s="190"/>
      <c r="S64" s="2"/>
      <c r="U64" s="24"/>
    </row>
    <row r="65" spans="1:21" customFormat="1" hidden="1" outlineLevel="1" x14ac:dyDescent="0.25">
      <c r="A65" s="28" t="s">
        <v>203</v>
      </c>
      <c r="B65" s="10" t="s">
        <v>90</v>
      </c>
      <c r="D65" s="2"/>
      <c r="F65" s="190"/>
      <c r="G65" s="191"/>
      <c r="H65" s="190"/>
      <c r="I65" s="190"/>
      <c r="J65" s="191"/>
      <c r="K65" s="190"/>
      <c r="L65" s="190"/>
      <c r="M65" s="191"/>
      <c r="N65" s="190"/>
      <c r="O65" s="190"/>
      <c r="P65" s="191"/>
      <c r="Q65" s="190"/>
      <c r="R65" s="190"/>
      <c r="S65" s="2"/>
      <c r="U65" s="24"/>
    </row>
    <row r="66" spans="1:21" customFormat="1" hidden="1" outlineLevel="1" x14ac:dyDescent="0.25">
      <c r="A66" s="28" t="s">
        <v>204</v>
      </c>
      <c r="B66" s="11" t="s">
        <v>91</v>
      </c>
      <c r="D66" s="2"/>
      <c r="F66" s="190"/>
      <c r="G66" s="191"/>
      <c r="H66" s="190"/>
      <c r="I66" s="190"/>
      <c r="J66" s="191"/>
      <c r="K66" s="190"/>
      <c r="L66" s="190"/>
      <c r="M66" s="191"/>
      <c r="N66" s="190"/>
      <c r="O66" s="190"/>
      <c r="P66" s="191"/>
      <c r="Q66" s="190"/>
      <c r="R66" s="190"/>
      <c r="S66" s="2"/>
      <c r="U66" s="24"/>
    </row>
    <row r="67" spans="1:21" customFormat="1" hidden="1" outlineLevel="1" x14ac:dyDescent="0.25">
      <c r="A67" s="28" t="s">
        <v>205</v>
      </c>
      <c r="B67" s="11" t="s">
        <v>14</v>
      </c>
      <c r="D67" s="2"/>
      <c r="F67" s="190"/>
      <c r="G67" s="191"/>
      <c r="H67" s="190"/>
      <c r="I67" s="190"/>
      <c r="J67" s="191"/>
      <c r="K67" s="190"/>
      <c r="L67" s="190"/>
      <c r="M67" s="191"/>
      <c r="N67" s="190"/>
      <c r="O67" s="190"/>
      <c r="P67" s="191"/>
      <c r="Q67" s="190"/>
      <c r="R67" s="190"/>
      <c r="S67" s="2"/>
      <c r="U67" s="24"/>
    </row>
    <row r="68" spans="1:21" customFormat="1" hidden="1" outlineLevel="1" x14ac:dyDescent="0.25">
      <c r="A68" s="28" t="s">
        <v>206</v>
      </c>
      <c r="B68" s="11" t="s">
        <v>13</v>
      </c>
      <c r="D68" s="2"/>
      <c r="F68" s="190"/>
      <c r="G68" s="191"/>
      <c r="H68" s="190"/>
      <c r="I68" s="190"/>
      <c r="J68" s="191"/>
      <c r="K68" s="190"/>
      <c r="L68" s="190"/>
      <c r="M68" s="191"/>
      <c r="N68" s="190"/>
      <c r="O68" s="190"/>
      <c r="P68" s="191"/>
      <c r="Q68" s="190"/>
      <c r="R68" s="190"/>
      <c r="S68" s="2"/>
      <c r="U68" s="24"/>
    </row>
    <row r="69" spans="1:21" customFormat="1" hidden="1" outlineLevel="1" x14ac:dyDescent="0.25">
      <c r="A69" s="28" t="s">
        <v>207</v>
      </c>
      <c r="B69" s="11" t="s">
        <v>11</v>
      </c>
      <c r="D69" s="2"/>
      <c r="F69" s="190"/>
      <c r="G69" s="191"/>
      <c r="H69" s="190"/>
      <c r="I69" s="190"/>
      <c r="J69" s="191"/>
      <c r="K69" s="190"/>
      <c r="L69" s="190"/>
      <c r="M69" s="191"/>
      <c r="N69" s="190"/>
      <c r="O69" s="190"/>
      <c r="P69" s="191"/>
      <c r="Q69" s="190"/>
      <c r="R69" s="190"/>
      <c r="S69" s="2"/>
      <c r="U69" s="24"/>
    </row>
    <row r="70" spans="1:21" customFormat="1" hidden="1" outlineLevel="1" x14ac:dyDescent="0.25">
      <c r="A70" s="28" t="s">
        <v>208</v>
      </c>
      <c r="B70" s="11" t="s">
        <v>12</v>
      </c>
      <c r="D70" s="2"/>
      <c r="F70" s="190"/>
      <c r="G70" s="191"/>
      <c r="H70" s="190"/>
      <c r="I70" s="190"/>
      <c r="J70" s="191"/>
      <c r="K70" s="190"/>
      <c r="L70" s="190"/>
      <c r="M70" s="191"/>
      <c r="N70" s="190"/>
      <c r="O70" s="190"/>
      <c r="P70" s="191"/>
      <c r="Q70" s="190"/>
      <c r="R70" s="190"/>
      <c r="S70" s="2"/>
      <c r="U70" s="24"/>
    </row>
    <row r="71" spans="1:21" customFormat="1" hidden="1" outlineLevel="1" x14ac:dyDescent="0.25">
      <c r="A71" s="28" t="s">
        <v>337</v>
      </c>
      <c r="B71" s="10" t="s">
        <v>161</v>
      </c>
      <c r="D71" s="2"/>
      <c r="F71" s="190"/>
      <c r="G71" s="191"/>
      <c r="H71" s="190"/>
      <c r="I71" s="190"/>
      <c r="J71" s="191"/>
      <c r="K71" s="190"/>
      <c r="L71" s="190"/>
      <c r="M71" s="191"/>
      <c r="N71" s="190"/>
      <c r="O71" s="190"/>
      <c r="P71" s="191"/>
      <c r="Q71" s="190"/>
      <c r="R71" s="190"/>
      <c r="S71" s="2"/>
      <c r="U71" s="24"/>
    </row>
    <row r="72" spans="1:21" customFormat="1" x14ac:dyDescent="0.25">
      <c r="A72" s="24"/>
      <c r="D72" s="2"/>
      <c r="F72" s="190"/>
      <c r="G72" s="191"/>
      <c r="H72" s="190"/>
      <c r="I72" s="190"/>
      <c r="J72" s="191"/>
      <c r="K72" s="190"/>
      <c r="L72" s="190"/>
      <c r="M72" s="191"/>
      <c r="N72" s="190"/>
      <c r="O72" s="190"/>
      <c r="P72" s="191"/>
      <c r="Q72" s="190"/>
      <c r="R72" s="190"/>
      <c r="S72" s="2"/>
      <c r="U72" s="24"/>
    </row>
    <row r="73" spans="1:21" customFormat="1" collapsed="1" x14ac:dyDescent="0.25">
      <c r="A73" s="1">
        <v>3</v>
      </c>
      <c r="B73" s="20" t="s">
        <v>556</v>
      </c>
      <c r="D73" s="2"/>
      <c r="F73" s="190"/>
      <c r="G73" s="191"/>
      <c r="H73" s="190"/>
      <c r="I73" s="190"/>
      <c r="J73" s="191"/>
      <c r="K73" s="190"/>
      <c r="L73" s="190"/>
      <c r="M73" s="191"/>
      <c r="N73" s="190"/>
      <c r="O73" s="190"/>
      <c r="P73" s="191"/>
      <c r="Q73" s="190"/>
      <c r="R73" s="190"/>
      <c r="S73" s="2"/>
      <c r="U73" s="24"/>
    </row>
    <row r="74" spans="1:21" customFormat="1" x14ac:dyDescent="0.25">
      <c r="A74" s="24">
        <v>3.1</v>
      </c>
      <c r="B74" s="10" t="s">
        <v>103</v>
      </c>
      <c r="D74" s="2"/>
      <c r="F74" s="192"/>
      <c r="G74" s="193"/>
      <c r="H74" s="192"/>
      <c r="I74" s="192"/>
      <c r="J74" s="193"/>
      <c r="K74" s="192"/>
      <c r="L74" s="192"/>
      <c r="M74" s="193"/>
      <c r="N74" s="192"/>
      <c r="O74" s="192"/>
      <c r="P74" s="193"/>
      <c r="Q74" s="192"/>
      <c r="R74" s="192"/>
      <c r="S74" s="2"/>
      <c r="U74" s="87" t="s">
        <v>105</v>
      </c>
    </row>
    <row r="75" spans="1:21" customFormat="1" x14ac:dyDescent="0.25">
      <c r="A75" s="24">
        <v>3.2</v>
      </c>
      <c r="B75" s="10" t="s">
        <v>324</v>
      </c>
      <c r="D75" s="2"/>
      <c r="F75" s="190"/>
      <c r="G75" s="191"/>
      <c r="H75" s="190"/>
      <c r="I75" s="190"/>
      <c r="J75" s="191"/>
      <c r="K75" s="190"/>
      <c r="L75" s="190"/>
      <c r="M75" s="191"/>
      <c r="N75" s="190"/>
      <c r="O75" s="190"/>
      <c r="P75" s="191"/>
      <c r="Q75" s="190"/>
      <c r="R75" s="190"/>
      <c r="S75" s="2"/>
      <c r="U75" s="24"/>
    </row>
    <row r="76" spans="1:21" customFormat="1" x14ac:dyDescent="0.25">
      <c r="A76" s="24">
        <v>3.3</v>
      </c>
      <c r="B76" s="10" t="s">
        <v>325</v>
      </c>
      <c r="D76" s="2"/>
      <c r="F76" s="192"/>
      <c r="G76" s="193"/>
      <c r="H76" s="192"/>
      <c r="I76" s="192"/>
      <c r="J76" s="193"/>
      <c r="K76" s="192"/>
      <c r="L76" s="192"/>
      <c r="M76" s="193"/>
      <c r="N76" s="192"/>
      <c r="O76" s="192"/>
      <c r="P76" s="193"/>
      <c r="Q76" s="192"/>
      <c r="R76" s="192"/>
      <c r="S76" s="2"/>
      <c r="U76" s="24"/>
    </row>
    <row r="77" spans="1:21" customFormat="1" x14ac:dyDescent="0.25">
      <c r="A77" s="24"/>
      <c r="D77" s="2"/>
      <c r="F77" s="190"/>
      <c r="G77" s="191"/>
      <c r="H77" s="190"/>
      <c r="I77" s="190"/>
      <c r="J77" s="191"/>
      <c r="K77" s="190"/>
      <c r="L77" s="190"/>
      <c r="M77" s="191"/>
      <c r="N77" s="190"/>
      <c r="O77" s="190"/>
      <c r="P77" s="191"/>
      <c r="Q77" s="190"/>
      <c r="R77" s="190"/>
      <c r="S77" s="2"/>
      <c r="U77" s="24"/>
    </row>
    <row r="78" spans="1:21" customFormat="1" x14ac:dyDescent="0.25">
      <c r="A78" s="1">
        <v>4</v>
      </c>
      <c r="B78" s="20" t="s">
        <v>96</v>
      </c>
      <c r="D78" s="2"/>
      <c r="F78" s="190"/>
      <c r="G78" s="191"/>
      <c r="H78" s="190"/>
      <c r="I78" s="190"/>
      <c r="J78" s="191"/>
      <c r="K78" s="190"/>
      <c r="L78" s="190"/>
      <c r="M78" s="191"/>
      <c r="N78" s="190"/>
      <c r="O78" s="190"/>
      <c r="P78" s="191"/>
      <c r="Q78" s="190"/>
      <c r="R78" s="190"/>
      <c r="S78" s="2"/>
      <c r="U78" s="24"/>
    </row>
    <row r="79" spans="1:21" customFormat="1" x14ac:dyDescent="0.25">
      <c r="A79" s="24">
        <v>4.0999999999999996</v>
      </c>
      <c r="B79" s="10" t="s">
        <v>16</v>
      </c>
      <c r="D79" s="2"/>
      <c r="F79" s="190"/>
      <c r="G79" s="191"/>
      <c r="H79" s="190"/>
      <c r="I79" s="190"/>
      <c r="J79" s="191"/>
      <c r="K79" s="190"/>
      <c r="L79" s="190"/>
      <c r="M79" s="191"/>
      <c r="N79" s="239"/>
      <c r="O79" s="239"/>
      <c r="P79" s="243"/>
      <c r="Q79" s="239"/>
      <c r="R79" s="239"/>
      <c r="S79" s="244"/>
      <c r="U79" s="24"/>
    </row>
    <row r="80" spans="1:21" customFormat="1" x14ac:dyDescent="0.25">
      <c r="A80" s="24">
        <v>4.2</v>
      </c>
      <c r="B80" s="10" t="s">
        <v>17</v>
      </c>
      <c r="D80" s="2"/>
      <c r="F80" s="190"/>
      <c r="G80" s="191"/>
      <c r="H80" s="190"/>
      <c r="I80" s="190"/>
      <c r="J80" s="191"/>
      <c r="K80" s="190"/>
      <c r="L80" s="190"/>
      <c r="M80" s="191"/>
      <c r="N80" s="239"/>
      <c r="O80" s="239"/>
      <c r="P80" s="243"/>
      <c r="Q80" s="239"/>
      <c r="R80" s="239"/>
      <c r="S80" s="244"/>
      <c r="U80" s="24"/>
    </row>
    <row r="81" spans="1:23" customFormat="1" x14ac:dyDescent="0.25">
      <c r="A81" s="24">
        <v>4.3</v>
      </c>
      <c r="B81" s="10" t="s">
        <v>15</v>
      </c>
      <c r="D81" s="2"/>
      <c r="F81" s="190"/>
      <c r="G81" s="191"/>
      <c r="H81" s="190"/>
      <c r="I81" s="190"/>
      <c r="J81" s="191"/>
      <c r="K81" s="190"/>
      <c r="L81" s="190"/>
      <c r="M81" s="191"/>
      <c r="N81" s="239"/>
      <c r="O81" s="239"/>
      <c r="P81" s="243"/>
      <c r="Q81" s="239"/>
      <c r="R81" s="239"/>
      <c r="S81" s="244"/>
      <c r="U81" s="24"/>
    </row>
    <row r="82" spans="1:23" s="12" customFormat="1" x14ac:dyDescent="0.25">
      <c r="A82" s="29"/>
      <c r="D82" s="13"/>
      <c r="G82" s="13"/>
      <c r="J82" s="13"/>
      <c r="M82" s="13"/>
      <c r="P82" s="13"/>
      <c r="S82" s="13"/>
      <c r="U82" s="29"/>
    </row>
    <row r="83" spans="1:23" x14ac:dyDescent="0.25">
      <c r="B83" s="17"/>
    </row>
    <row r="84" spans="1:23" s="16" customFormat="1" ht="18.75" x14ac:dyDescent="0.3">
      <c r="A84" s="27"/>
      <c r="B84" s="15" t="s">
        <v>18</v>
      </c>
      <c r="U84" s="27"/>
    </row>
    <row r="85" spans="1:23" customFormat="1" x14ac:dyDescent="0.25">
      <c r="A85" s="24"/>
      <c r="D85" s="2"/>
      <c r="G85" s="2"/>
      <c r="J85" s="2"/>
      <c r="M85" s="2"/>
      <c r="P85" s="2"/>
      <c r="S85" s="2"/>
      <c r="U85" s="24"/>
    </row>
    <row r="86" spans="1:23" s="94" customFormat="1" x14ac:dyDescent="0.25">
      <c r="A86" s="93">
        <v>5</v>
      </c>
      <c r="B86" s="93" t="s">
        <v>287</v>
      </c>
      <c r="D86" s="95"/>
      <c r="E86" s="194"/>
      <c r="F86" s="194"/>
      <c r="G86" s="195"/>
      <c r="H86" s="194"/>
      <c r="I86" s="194"/>
      <c r="J86" s="195"/>
      <c r="K86" s="194"/>
      <c r="L86" s="194"/>
      <c r="M86" s="195"/>
      <c r="N86" s="194"/>
      <c r="O86" s="194"/>
      <c r="P86" s="195"/>
      <c r="Q86" s="194"/>
      <c r="R86" s="194"/>
      <c r="S86" s="195"/>
      <c r="U86" s="96" t="s">
        <v>111</v>
      </c>
    </row>
    <row r="87" spans="1:23" s="94" customFormat="1" x14ac:dyDescent="0.25">
      <c r="A87" s="93"/>
      <c r="B87" s="245" t="s">
        <v>331</v>
      </c>
      <c r="C87" s="246"/>
      <c r="D87" s="95"/>
      <c r="E87" s="194"/>
      <c r="F87" s="194"/>
      <c r="G87" s="195"/>
      <c r="H87" s="194"/>
      <c r="I87" s="194"/>
      <c r="J87" s="195"/>
      <c r="K87" s="194"/>
      <c r="L87" s="194"/>
      <c r="M87" s="195"/>
      <c r="N87" s="194"/>
      <c r="O87" s="194"/>
      <c r="P87" s="195"/>
      <c r="Q87" s="194"/>
      <c r="R87" s="194"/>
      <c r="S87" s="195"/>
      <c r="U87" s="96"/>
    </row>
    <row r="88" spans="1:23" s="94" customFormat="1" x14ac:dyDescent="0.25">
      <c r="A88" s="93"/>
      <c r="B88" s="257" t="s">
        <v>341</v>
      </c>
      <c r="C88" s="247"/>
      <c r="D88" s="95"/>
      <c r="E88" s="194"/>
      <c r="F88" s="194"/>
      <c r="G88" s="195"/>
      <c r="H88" s="194"/>
      <c r="I88" s="194"/>
      <c r="J88" s="195"/>
      <c r="K88" s="194"/>
      <c r="L88" s="194"/>
      <c r="M88" s="195"/>
      <c r="N88" s="194"/>
      <c r="O88" s="194"/>
      <c r="P88" s="195"/>
      <c r="Q88" s="194"/>
      <c r="R88" s="194"/>
      <c r="S88" s="195"/>
      <c r="U88" s="96"/>
    </row>
    <row r="89" spans="1:23" s="94" customFormat="1" x14ac:dyDescent="0.25">
      <c r="A89" s="93"/>
      <c r="B89" s="242"/>
      <c r="D89" s="95"/>
      <c r="E89" s="194"/>
      <c r="F89" s="194"/>
      <c r="G89" s="195"/>
      <c r="H89" s="194"/>
      <c r="I89" s="194"/>
      <c r="J89" s="195"/>
      <c r="K89" s="194"/>
      <c r="L89" s="194"/>
      <c r="M89" s="195"/>
      <c r="N89" s="194"/>
      <c r="O89" s="194"/>
      <c r="P89" s="195"/>
      <c r="Q89" s="194"/>
      <c r="R89" s="194"/>
      <c r="S89" s="195"/>
      <c r="U89" s="96"/>
    </row>
    <row r="90" spans="1:23" s="213" customFormat="1" x14ac:dyDescent="0.25">
      <c r="A90" s="93">
        <v>5.0999999999999996</v>
      </c>
      <c r="B90" s="212" t="s">
        <v>286</v>
      </c>
      <c r="D90" s="214"/>
      <c r="E90" s="215"/>
      <c r="F90" s="215"/>
      <c r="G90" s="216"/>
      <c r="H90" s="215"/>
      <c r="I90" s="215"/>
      <c r="J90" s="216"/>
      <c r="K90" s="215"/>
      <c r="L90" s="215"/>
      <c r="M90" s="216"/>
      <c r="N90" s="215"/>
      <c r="O90" s="215"/>
      <c r="P90" s="216"/>
      <c r="Q90" s="215"/>
      <c r="R90" s="215"/>
      <c r="S90" s="216"/>
      <c r="U90" s="93"/>
    </row>
    <row r="91" spans="1:23" s="94" customFormat="1" x14ac:dyDescent="0.25">
      <c r="A91" s="92" t="s">
        <v>243</v>
      </c>
      <c r="B91" s="210" t="s">
        <v>245</v>
      </c>
      <c r="D91" s="95"/>
      <c r="E91" s="194"/>
      <c r="F91" s="194"/>
      <c r="G91" s="195"/>
      <c r="H91" s="194"/>
      <c r="I91" s="194"/>
      <c r="J91" s="195"/>
      <c r="K91" s="194"/>
      <c r="L91" s="194"/>
      <c r="M91" s="195"/>
      <c r="N91" s="194"/>
      <c r="O91" s="194"/>
      <c r="P91" s="195"/>
      <c r="Q91" s="194"/>
      <c r="R91" s="194"/>
      <c r="S91" s="195"/>
      <c r="U91" s="92"/>
    </row>
    <row r="92" spans="1:23" s="94" customFormat="1" x14ac:dyDescent="0.25">
      <c r="A92" s="92" t="s">
        <v>246</v>
      </c>
      <c r="B92" s="211" t="s">
        <v>288</v>
      </c>
      <c r="D92" s="95"/>
      <c r="E92" s="194"/>
      <c r="F92" s="194"/>
      <c r="G92" s="195"/>
      <c r="H92" s="194"/>
      <c r="I92" s="194"/>
      <c r="J92" s="195"/>
      <c r="K92" s="194"/>
      <c r="L92" s="194"/>
      <c r="M92" s="195"/>
      <c r="N92" s="194"/>
      <c r="O92" s="194"/>
      <c r="P92" s="195"/>
      <c r="Q92" s="194"/>
      <c r="R92" s="194"/>
      <c r="S92" s="195"/>
      <c r="U92" s="96" t="s">
        <v>500</v>
      </c>
      <c r="V92" s="514"/>
      <c r="W92" s="514"/>
    </row>
    <row r="93" spans="1:23" s="94" customFormat="1" x14ac:dyDescent="0.25">
      <c r="A93" s="92" t="s">
        <v>247</v>
      </c>
      <c r="B93" s="211" t="s">
        <v>112</v>
      </c>
      <c r="D93" s="95"/>
      <c r="E93" s="201"/>
      <c r="F93" s="201"/>
      <c r="G93" s="202"/>
      <c r="H93" s="201"/>
      <c r="I93" s="201"/>
      <c r="J93" s="202"/>
      <c r="K93" s="201"/>
      <c r="L93" s="201"/>
      <c r="M93" s="202"/>
      <c r="N93" s="201"/>
      <c r="O93" s="201"/>
      <c r="P93" s="202"/>
      <c r="Q93" s="201"/>
      <c r="R93" s="201"/>
      <c r="S93" s="202"/>
      <c r="U93" s="92"/>
    </row>
    <row r="94" spans="1:23" s="94" customFormat="1" x14ac:dyDescent="0.25">
      <c r="A94" s="92" t="s">
        <v>244</v>
      </c>
      <c r="B94" s="210" t="s">
        <v>248</v>
      </c>
      <c r="D94" s="95"/>
      <c r="E94" s="194"/>
      <c r="F94" s="194"/>
      <c r="G94" s="195"/>
      <c r="H94" s="194"/>
      <c r="I94" s="194"/>
      <c r="J94" s="195"/>
      <c r="K94" s="194"/>
      <c r="L94" s="194"/>
      <c r="M94" s="195"/>
      <c r="N94" s="194"/>
      <c r="O94" s="194"/>
      <c r="P94" s="195"/>
      <c r="Q94" s="194"/>
      <c r="R94" s="194"/>
      <c r="S94" s="195"/>
      <c r="U94" s="92"/>
    </row>
    <row r="95" spans="1:23" s="94" customFormat="1" x14ac:dyDescent="0.25">
      <c r="A95" s="92" t="s">
        <v>249</v>
      </c>
      <c r="B95" s="211" t="s">
        <v>289</v>
      </c>
      <c r="D95" s="95"/>
      <c r="E95" s="194"/>
      <c r="F95" s="194"/>
      <c r="G95" s="195"/>
      <c r="H95" s="194"/>
      <c r="I95" s="194"/>
      <c r="J95" s="195"/>
      <c r="K95" s="194"/>
      <c r="L95" s="194"/>
      <c r="M95" s="195"/>
      <c r="N95" s="194"/>
      <c r="O95" s="194"/>
      <c r="P95" s="195"/>
      <c r="Q95" s="194"/>
      <c r="R95" s="194"/>
      <c r="S95" s="195"/>
      <c r="U95" s="92"/>
    </row>
    <row r="96" spans="1:23" s="94" customFormat="1" x14ac:dyDescent="0.25">
      <c r="A96" s="92" t="s">
        <v>250</v>
      </c>
      <c r="B96" s="211" t="s">
        <v>251</v>
      </c>
      <c r="D96" s="95"/>
      <c r="E96" s="201"/>
      <c r="F96" s="201"/>
      <c r="G96" s="202"/>
      <c r="H96" s="201"/>
      <c r="I96" s="201"/>
      <c r="J96" s="202"/>
      <c r="K96" s="201"/>
      <c r="L96" s="201"/>
      <c r="M96" s="202"/>
      <c r="N96" s="201"/>
      <c r="O96" s="201"/>
      <c r="P96" s="202"/>
      <c r="Q96" s="201"/>
      <c r="R96" s="201"/>
      <c r="S96" s="202"/>
      <c r="U96" s="92"/>
    </row>
    <row r="97" spans="1:21" s="94" customFormat="1" x14ac:dyDescent="0.25">
      <c r="A97" s="92"/>
      <c r="B97" s="97"/>
      <c r="D97" s="95"/>
      <c r="E97" s="194"/>
      <c r="F97" s="194"/>
      <c r="G97" s="195"/>
      <c r="H97" s="194"/>
      <c r="I97" s="194"/>
      <c r="J97" s="195"/>
      <c r="K97" s="194"/>
      <c r="L97" s="194"/>
      <c r="M97" s="195"/>
      <c r="N97" s="194"/>
      <c r="O97" s="194"/>
      <c r="P97" s="195"/>
      <c r="Q97" s="194"/>
      <c r="R97" s="194"/>
      <c r="S97" s="195"/>
      <c r="U97" s="92"/>
    </row>
    <row r="98" spans="1:21" s="213" customFormat="1" x14ac:dyDescent="0.25">
      <c r="A98" s="93">
        <v>5.2</v>
      </c>
      <c r="B98" s="212" t="s">
        <v>319</v>
      </c>
      <c r="D98" s="214"/>
      <c r="E98" s="215"/>
      <c r="F98" s="215"/>
      <c r="G98" s="216"/>
      <c r="H98" s="215"/>
      <c r="I98" s="215"/>
      <c r="J98" s="216"/>
      <c r="K98" s="215"/>
      <c r="L98" s="215"/>
      <c r="M98" s="216"/>
      <c r="N98" s="215"/>
      <c r="O98" s="215"/>
      <c r="P98" s="216"/>
      <c r="Q98" s="215"/>
      <c r="R98" s="215"/>
      <c r="S98" s="216"/>
      <c r="U98" s="93"/>
    </row>
    <row r="99" spans="1:21" s="94" customFormat="1" x14ac:dyDescent="0.25">
      <c r="A99" s="92" t="s">
        <v>254</v>
      </c>
      <c r="B99" s="210" t="s">
        <v>245</v>
      </c>
      <c r="D99" s="95"/>
      <c r="E99" s="194"/>
      <c r="F99" s="194"/>
      <c r="G99" s="195"/>
      <c r="H99" s="194"/>
      <c r="I99" s="194"/>
      <c r="J99" s="195"/>
      <c r="K99" s="194"/>
      <c r="L99" s="194"/>
      <c r="M99" s="195"/>
      <c r="N99" s="194"/>
      <c r="O99" s="194"/>
      <c r="P99" s="195"/>
      <c r="Q99" s="194"/>
      <c r="R99" s="194"/>
      <c r="S99" s="195"/>
      <c r="U99" s="92"/>
    </row>
    <row r="100" spans="1:21" s="94" customFormat="1" x14ac:dyDescent="0.25">
      <c r="A100" s="92" t="s">
        <v>255</v>
      </c>
      <c r="B100" s="211" t="s">
        <v>290</v>
      </c>
      <c r="D100" s="95"/>
      <c r="E100" s="194"/>
      <c r="F100" s="194"/>
      <c r="G100" s="195"/>
      <c r="H100" s="194"/>
      <c r="I100" s="194"/>
      <c r="J100" s="195"/>
      <c r="K100" s="194"/>
      <c r="L100" s="194"/>
      <c r="M100" s="195"/>
      <c r="N100" s="194"/>
      <c r="O100" s="194"/>
      <c r="P100" s="195"/>
      <c r="Q100" s="194"/>
      <c r="R100" s="194"/>
      <c r="S100" s="195"/>
      <c r="U100" s="92"/>
    </row>
    <row r="101" spans="1:21" s="94" customFormat="1" x14ac:dyDescent="0.25">
      <c r="A101" s="92" t="s">
        <v>256</v>
      </c>
      <c r="B101" s="211" t="s">
        <v>252</v>
      </c>
      <c r="D101" s="95"/>
      <c r="E101" s="201"/>
      <c r="F101" s="201"/>
      <c r="G101" s="202"/>
      <c r="H101" s="201"/>
      <c r="I101" s="201"/>
      <c r="J101" s="202"/>
      <c r="K101" s="201"/>
      <c r="L101" s="201"/>
      <c r="M101" s="202"/>
      <c r="N101" s="201"/>
      <c r="O101" s="201"/>
      <c r="P101" s="202"/>
      <c r="Q101" s="201"/>
      <c r="R101" s="201"/>
      <c r="S101" s="202"/>
      <c r="U101" s="92"/>
    </row>
    <row r="102" spans="1:21" s="94" customFormat="1" x14ac:dyDescent="0.25">
      <c r="A102" s="92" t="s">
        <v>257</v>
      </c>
      <c r="B102" s="210" t="s">
        <v>248</v>
      </c>
      <c r="D102" s="95"/>
      <c r="E102" s="194"/>
      <c r="F102" s="194"/>
      <c r="G102" s="195"/>
      <c r="H102" s="194"/>
      <c r="I102" s="194"/>
      <c r="J102" s="195"/>
      <c r="K102" s="194"/>
      <c r="L102" s="194"/>
      <c r="M102" s="195"/>
      <c r="N102" s="194"/>
      <c r="O102" s="194"/>
      <c r="P102" s="195"/>
      <c r="Q102" s="194"/>
      <c r="R102" s="194"/>
      <c r="S102" s="195"/>
      <c r="U102" s="92"/>
    </row>
    <row r="103" spans="1:21" s="94" customFormat="1" x14ac:dyDescent="0.25">
      <c r="A103" s="92" t="s">
        <v>258</v>
      </c>
      <c r="B103" s="211" t="s">
        <v>291</v>
      </c>
      <c r="D103" s="95"/>
      <c r="E103" s="194"/>
      <c r="F103" s="194"/>
      <c r="G103" s="195"/>
      <c r="H103" s="194"/>
      <c r="I103" s="194"/>
      <c r="J103" s="195"/>
      <c r="K103" s="194"/>
      <c r="L103" s="194"/>
      <c r="M103" s="195"/>
      <c r="N103" s="194"/>
      <c r="O103" s="194"/>
      <c r="P103" s="195"/>
      <c r="Q103" s="194"/>
      <c r="R103" s="194"/>
      <c r="S103" s="195"/>
      <c r="U103" s="92"/>
    </row>
    <row r="104" spans="1:21" s="94" customFormat="1" x14ac:dyDescent="0.25">
      <c r="A104" s="92" t="s">
        <v>259</v>
      </c>
      <c r="B104" s="211" t="s">
        <v>253</v>
      </c>
      <c r="D104" s="95"/>
      <c r="E104" s="201"/>
      <c r="F104" s="201"/>
      <c r="G104" s="202"/>
      <c r="H104" s="201"/>
      <c r="I104" s="201"/>
      <c r="J104" s="202"/>
      <c r="K104" s="201"/>
      <c r="L104" s="201"/>
      <c r="M104" s="202"/>
      <c r="N104" s="201"/>
      <c r="O104" s="201"/>
      <c r="P104" s="202"/>
      <c r="Q104" s="201"/>
      <c r="R104" s="201"/>
      <c r="S104" s="202"/>
      <c r="U104" s="92"/>
    </row>
    <row r="105" spans="1:21" s="94" customFormat="1" x14ac:dyDescent="0.25">
      <c r="A105" s="92"/>
      <c r="B105" s="211"/>
      <c r="D105" s="95"/>
      <c r="E105" s="201"/>
      <c r="F105" s="201"/>
      <c r="G105" s="202"/>
      <c r="H105" s="201"/>
      <c r="I105" s="201"/>
      <c r="J105" s="202"/>
      <c r="K105" s="201"/>
      <c r="L105" s="201"/>
      <c r="M105" s="202"/>
      <c r="N105" s="201"/>
      <c r="O105" s="201"/>
      <c r="P105" s="202"/>
      <c r="Q105" s="201"/>
      <c r="R105" s="201"/>
      <c r="S105" s="202"/>
      <c r="U105" s="92"/>
    </row>
    <row r="106" spans="1:21" s="213" customFormat="1" x14ac:dyDescent="0.25">
      <c r="A106" s="93">
        <v>5.3</v>
      </c>
      <c r="B106" s="212" t="s">
        <v>272</v>
      </c>
      <c r="D106" s="214"/>
      <c r="E106" s="215"/>
      <c r="F106" s="215"/>
      <c r="G106" s="216"/>
      <c r="H106" s="215"/>
      <c r="I106" s="215"/>
      <c r="J106" s="216"/>
      <c r="K106" s="215"/>
      <c r="L106" s="215"/>
      <c r="M106" s="216"/>
      <c r="N106" s="215"/>
      <c r="O106" s="215"/>
      <c r="P106" s="216"/>
      <c r="Q106" s="215"/>
      <c r="R106" s="215"/>
      <c r="S106" s="216"/>
      <c r="U106" s="93"/>
    </row>
    <row r="107" spans="1:21" s="94" customFormat="1" x14ac:dyDescent="0.25">
      <c r="A107" s="92" t="s">
        <v>262</v>
      </c>
      <c r="B107" s="210" t="s">
        <v>245</v>
      </c>
      <c r="D107" s="95"/>
      <c r="E107" s="194"/>
      <c r="F107" s="194"/>
      <c r="G107" s="195"/>
      <c r="H107" s="194"/>
      <c r="I107" s="194"/>
      <c r="J107" s="195"/>
      <c r="K107" s="194"/>
      <c r="L107" s="194"/>
      <c r="M107" s="195"/>
      <c r="N107" s="194"/>
      <c r="O107" s="194"/>
      <c r="P107" s="195"/>
      <c r="Q107" s="194"/>
      <c r="R107" s="194"/>
      <c r="S107" s="195"/>
      <c r="U107" s="92"/>
    </row>
    <row r="108" spans="1:21" s="94" customFormat="1" x14ac:dyDescent="0.25">
      <c r="A108" s="92" t="s">
        <v>263</v>
      </c>
      <c r="B108" s="211" t="s">
        <v>268</v>
      </c>
      <c r="D108" s="95"/>
      <c r="E108" s="194"/>
      <c r="F108" s="194"/>
      <c r="G108" s="195"/>
      <c r="H108" s="194"/>
      <c r="I108" s="194"/>
      <c r="J108" s="195"/>
      <c r="K108" s="194"/>
      <c r="L108" s="194"/>
      <c r="M108" s="195"/>
      <c r="N108" s="194"/>
      <c r="O108" s="194"/>
      <c r="P108" s="195"/>
      <c r="Q108" s="194"/>
      <c r="R108" s="194"/>
      <c r="S108" s="195"/>
      <c r="U108" s="92"/>
    </row>
    <row r="109" spans="1:21" s="94" customFormat="1" x14ac:dyDescent="0.25">
      <c r="A109" s="92" t="s">
        <v>264</v>
      </c>
      <c r="B109" s="211" t="s">
        <v>260</v>
      </c>
      <c r="D109" s="95"/>
      <c r="E109" s="201"/>
      <c r="F109" s="201"/>
      <c r="G109" s="202"/>
      <c r="H109" s="201"/>
      <c r="I109" s="201"/>
      <c r="J109" s="202"/>
      <c r="K109" s="201"/>
      <c r="L109" s="201"/>
      <c r="M109" s="202"/>
      <c r="N109" s="201"/>
      <c r="O109" s="201"/>
      <c r="P109" s="202"/>
      <c r="Q109" s="201"/>
      <c r="R109" s="201"/>
      <c r="S109" s="202"/>
      <c r="U109" s="92"/>
    </row>
    <row r="110" spans="1:21" s="94" customFormat="1" x14ac:dyDescent="0.25">
      <c r="A110" s="92" t="s">
        <v>265</v>
      </c>
      <c r="B110" s="210" t="s">
        <v>248</v>
      </c>
      <c r="D110" s="95"/>
      <c r="E110" s="194"/>
      <c r="F110" s="194"/>
      <c r="G110" s="195"/>
      <c r="H110" s="194"/>
      <c r="I110" s="194"/>
      <c r="J110" s="195"/>
      <c r="K110" s="194"/>
      <c r="L110" s="194"/>
      <c r="M110" s="195"/>
      <c r="N110" s="194"/>
      <c r="O110" s="194"/>
      <c r="P110" s="195"/>
      <c r="Q110" s="194"/>
      <c r="R110" s="194"/>
      <c r="S110" s="195"/>
      <c r="U110" s="92"/>
    </row>
    <row r="111" spans="1:21" s="94" customFormat="1" x14ac:dyDescent="0.25">
      <c r="A111" s="92" t="s">
        <v>266</v>
      </c>
      <c r="B111" s="211" t="s">
        <v>269</v>
      </c>
      <c r="D111" s="95"/>
      <c r="E111" s="194"/>
      <c r="F111" s="194"/>
      <c r="G111" s="195"/>
      <c r="H111" s="194"/>
      <c r="I111" s="194"/>
      <c r="J111" s="195"/>
      <c r="K111" s="194"/>
      <c r="L111" s="194"/>
      <c r="M111" s="195"/>
      <c r="N111" s="194"/>
      <c r="O111" s="194"/>
      <c r="P111" s="195"/>
      <c r="Q111" s="194"/>
      <c r="R111" s="194"/>
      <c r="S111" s="195"/>
      <c r="U111" s="92"/>
    </row>
    <row r="112" spans="1:21" s="94" customFormat="1" x14ac:dyDescent="0.25">
      <c r="A112" s="92" t="s">
        <v>267</v>
      </c>
      <c r="B112" s="211" t="s">
        <v>261</v>
      </c>
      <c r="D112" s="95"/>
      <c r="E112" s="201"/>
      <c r="F112" s="201"/>
      <c r="G112" s="202"/>
      <c r="H112" s="201"/>
      <c r="I112" s="201"/>
      <c r="J112" s="202"/>
      <c r="K112" s="201"/>
      <c r="L112" s="201"/>
      <c r="M112" s="202"/>
      <c r="N112" s="201"/>
      <c r="O112" s="201"/>
      <c r="P112" s="202"/>
      <c r="Q112" s="201"/>
      <c r="R112" s="201"/>
      <c r="S112" s="202"/>
      <c r="U112" s="92"/>
    </row>
    <row r="113" spans="1:21" s="94" customFormat="1" x14ac:dyDescent="0.25">
      <c r="A113" s="92"/>
      <c r="B113" s="211"/>
      <c r="D113" s="95"/>
      <c r="E113" s="201"/>
      <c r="F113" s="201"/>
      <c r="G113" s="202"/>
      <c r="H113" s="201"/>
      <c r="I113" s="201"/>
      <c r="J113" s="202"/>
      <c r="K113" s="201"/>
      <c r="L113" s="201"/>
      <c r="M113" s="202"/>
      <c r="N113" s="201"/>
      <c r="O113" s="201"/>
      <c r="P113" s="202"/>
      <c r="Q113" s="201"/>
      <c r="R113" s="201"/>
      <c r="S113" s="202"/>
      <c r="U113" s="92"/>
    </row>
    <row r="114" spans="1:21" s="517" customFormat="1" x14ac:dyDescent="0.25">
      <c r="A114" s="515">
        <v>5.4</v>
      </c>
      <c r="B114" s="516" t="s">
        <v>542</v>
      </c>
      <c r="D114" s="518"/>
      <c r="E114" s="519"/>
      <c r="F114" s="519"/>
      <c r="G114" s="520"/>
      <c r="H114" s="519"/>
      <c r="I114" s="519"/>
      <c r="J114" s="520"/>
      <c r="K114" s="519"/>
      <c r="L114" s="519"/>
      <c r="M114" s="520"/>
      <c r="N114" s="519"/>
      <c r="O114" s="519"/>
      <c r="P114" s="520"/>
      <c r="Q114" s="519"/>
      <c r="R114" s="519"/>
      <c r="S114" s="520"/>
      <c r="U114" s="515"/>
    </row>
    <row r="115" spans="1:21" s="523" customFormat="1" x14ac:dyDescent="0.25">
      <c r="A115" s="521" t="s">
        <v>270</v>
      </c>
      <c r="B115" s="522" t="s">
        <v>557</v>
      </c>
      <c r="D115" s="524"/>
      <c r="E115" s="525"/>
      <c r="F115" s="525"/>
      <c r="G115" s="526"/>
      <c r="H115" s="525"/>
      <c r="I115" s="525"/>
      <c r="J115" s="526"/>
      <c r="K115" s="525"/>
      <c r="L115" s="525"/>
      <c r="M115" s="526"/>
      <c r="N115" s="525"/>
      <c r="O115" s="525"/>
      <c r="P115" s="526"/>
      <c r="Q115" s="525"/>
      <c r="R115" s="525"/>
      <c r="S115" s="526"/>
      <c r="U115" s="521"/>
    </row>
    <row r="116" spans="1:21" s="523" customFormat="1" x14ac:dyDescent="0.25">
      <c r="A116" s="521" t="s">
        <v>271</v>
      </c>
      <c r="B116" s="522" t="s">
        <v>558</v>
      </c>
      <c r="D116" s="524"/>
      <c r="E116" s="525"/>
      <c r="F116" s="525"/>
      <c r="G116" s="526"/>
      <c r="H116" s="525"/>
      <c r="I116" s="525"/>
      <c r="J116" s="526"/>
      <c r="K116" s="525"/>
      <c r="L116" s="525"/>
      <c r="M116" s="526"/>
      <c r="N116" s="525"/>
      <c r="O116" s="525"/>
      <c r="P116" s="526"/>
      <c r="Q116" s="525"/>
      <c r="R116" s="525"/>
      <c r="S116" s="526"/>
      <c r="U116" s="521"/>
    </row>
    <row r="117" spans="1:21" customFormat="1" x14ac:dyDescent="0.25">
      <c r="A117" s="24"/>
      <c r="B117" s="10"/>
      <c r="D117" s="2"/>
      <c r="E117" s="190"/>
      <c r="F117" s="190"/>
      <c r="G117" s="191"/>
      <c r="H117" s="190"/>
      <c r="I117" s="190"/>
      <c r="J117" s="191"/>
      <c r="K117" s="190"/>
      <c r="L117" s="190"/>
      <c r="M117" s="191"/>
      <c r="N117" s="190"/>
      <c r="O117" s="190"/>
      <c r="P117" s="191"/>
      <c r="Q117" s="190"/>
      <c r="R117" s="190"/>
      <c r="S117" s="191"/>
      <c r="U117" s="24"/>
    </row>
    <row r="118" spans="1:21" customFormat="1" x14ac:dyDescent="0.25">
      <c r="A118" s="1">
        <v>6</v>
      </c>
      <c r="B118" s="1" t="s">
        <v>242</v>
      </c>
      <c r="D118" s="2"/>
      <c r="E118" s="190"/>
      <c r="F118" s="190"/>
      <c r="G118" s="191"/>
      <c r="H118" s="190"/>
      <c r="I118" s="190"/>
      <c r="J118" s="191"/>
      <c r="K118" s="190"/>
      <c r="L118" s="190"/>
      <c r="M118" s="191"/>
      <c r="N118" s="190"/>
      <c r="O118" s="190"/>
      <c r="P118" s="191"/>
      <c r="Q118" s="190"/>
      <c r="R118" s="190"/>
      <c r="S118" s="191"/>
      <c r="U118" s="24"/>
    </row>
    <row r="119" spans="1:21" customFormat="1" x14ac:dyDescent="0.25">
      <c r="A119" s="24">
        <v>6.1</v>
      </c>
      <c r="B119" s="10" t="s">
        <v>523</v>
      </c>
      <c r="D119" s="2"/>
      <c r="E119" s="237"/>
      <c r="F119" s="549"/>
      <c r="G119" s="550"/>
      <c r="H119" s="550"/>
      <c r="I119" s="550"/>
      <c r="J119" s="550"/>
      <c r="K119" s="550"/>
      <c r="L119" s="550"/>
      <c r="M119" s="550"/>
      <c r="N119" s="550"/>
      <c r="O119" s="550"/>
      <c r="P119" s="550"/>
      <c r="Q119" s="550"/>
      <c r="R119" s="550"/>
      <c r="S119" s="238"/>
      <c r="U119" s="24"/>
    </row>
    <row r="120" spans="1:21" customFormat="1" x14ac:dyDescent="0.25">
      <c r="A120" s="24"/>
      <c r="B120" s="10"/>
      <c r="D120" s="2"/>
      <c r="E120" s="190"/>
      <c r="F120" s="190"/>
      <c r="G120" s="191"/>
      <c r="H120" s="190"/>
      <c r="I120" s="190"/>
      <c r="J120" s="191"/>
      <c r="K120" s="190"/>
      <c r="L120" s="190"/>
      <c r="M120" s="191"/>
      <c r="N120" s="190"/>
      <c r="O120" s="190"/>
      <c r="P120" s="191"/>
      <c r="Q120" s="190"/>
      <c r="R120" s="190"/>
      <c r="S120" s="191"/>
      <c r="U120" s="24"/>
    </row>
    <row r="121" spans="1:21" customFormat="1" x14ac:dyDescent="0.25">
      <c r="A121" s="1">
        <v>6.2</v>
      </c>
      <c r="B121" s="217" t="s">
        <v>36</v>
      </c>
      <c r="D121" s="2"/>
      <c r="E121" s="190"/>
      <c r="F121" s="190"/>
      <c r="G121" s="191"/>
      <c r="H121" s="190"/>
      <c r="I121" s="190"/>
      <c r="J121" s="191"/>
      <c r="K121" s="190"/>
      <c r="L121" s="190"/>
      <c r="M121" s="191"/>
      <c r="N121" s="190"/>
      <c r="O121" s="190"/>
      <c r="P121" s="191"/>
      <c r="Q121" s="190"/>
      <c r="R121" s="190"/>
      <c r="S121" s="191"/>
      <c r="U121" s="24"/>
    </row>
    <row r="122" spans="1:21" customFormat="1" x14ac:dyDescent="0.25">
      <c r="A122" s="24" t="s">
        <v>277</v>
      </c>
      <c r="B122" s="11" t="s">
        <v>273</v>
      </c>
      <c r="D122" s="2"/>
      <c r="E122" s="190"/>
      <c r="F122" s="190"/>
      <c r="G122" s="191"/>
      <c r="H122" s="190"/>
      <c r="I122" s="190"/>
      <c r="J122" s="191"/>
      <c r="K122" s="190"/>
      <c r="L122" s="190"/>
      <c r="M122" s="191"/>
      <c r="N122" s="190"/>
      <c r="O122" s="190"/>
      <c r="P122" s="191"/>
      <c r="Q122" s="190"/>
      <c r="R122" s="190"/>
      <c r="S122" s="191"/>
      <c r="U122" s="24"/>
    </row>
    <row r="123" spans="1:21" customFormat="1" x14ac:dyDescent="0.25">
      <c r="A123" s="24" t="s">
        <v>278</v>
      </c>
      <c r="B123" s="11" t="s">
        <v>274</v>
      </c>
      <c r="D123" s="2"/>
      <c r="E123" s="203"/>
      <c r="F123" s="203"/>
      <c r="G123" s="204"/>
      <c r="H123" s="203"/>
      <c r="I123" s="203"/>
      <c r="J123" s="204"/>
      <c r="K123" s="203"/>
      <c r="L123" s="203"/>
      <c r="M123" s="204"/>
      <c r="N123" s="203"/>
      <c r="O123" s="203"/>
      <c r="P123" s="204"/>
      <c r="Q123" s="203"/>
      <c r="R123" s="203"/>
      <c r="S123" s="204"/>
      <c r="U123" s="24"/>
    </row>
    <row r="124" spans="1:21" customFormat="1" x14ac:dyDescent="0.25">
      <c r="A124" s="24"/>
      <c r="B124" s="10"/>
      <c r="D124" s="2"/>
      <c r="E124" s="190"/>
      <c r="F124" s="190"/>
      <c r="G124" s="191"/>
      <c r="H124" s="190"/>
      <c r="I124" s="190"/>
      <c r="J124" s="191"/>
      <c r="K124" s="190"/>
      <c r="L124" s="190"/>
      <c r="M124" s="191"/>
      <c r="N124" s="190"/>
      <c r="O124" s="190"/>
      <c r="P124" s="191"/>
      <c r="Q124" s="190"/>
      <c r="R124" s="190"/>
      <c r="S124" s="191"/>
      <c r="U124" s="24"/>
    </row>
    <row r="125" spans="1:21" customFormat="1" x14ac:dyDescent="0.25">
      <c r="A125" s="1">
        <v>6.3</v>
      </c>
      <c r="B125" s="217" t="s">
        <v>37</v>
      </c>
      <c r="D125" s="2"/>
      <c r="E125" s="190"/>
      <c r="F125" s="190"/>
      <c r="G125" s="191"/>
      <c r="H125" s="190"/>
      <c r="I125" s="190"/>
      <c r="J125" s="191"/>
      <c r="K125" s="190"/>
      <c r="L125" s="190"/>
      <c r="M125" s="191"/>
      <c r="N125" s="190"/>
      <c r="O125" s="190"/>
      <c r="P125" s="191"/>
      <c r="Q125" s="190"/>
      <c r="R125" s="190"/>
      <c r="S125" s="191"/>
      <c r="U125" s="24"/>
    </row>
    <row r="126" spans="1:21" customFormat="1" x14ac:dyDescent="0.25">
      <c r="A126" s="24" t="s">
        <v>279</v>
      </c>
      <c r="B126" s="11" t="s">
        <v>275</v>
      </c>
      <c r="D126" s="2"/>
      <c r="E126" s="190"/>
      <c r="F126" s="190"/>
      <c r="G126" s="191"/>
      <c r="H126" s="190"/>
      <c r="I126" s="190"/>
      <c r="J126" s="191"/>
      <c r="K126" s="190"/>
      <c r="L126" s="190"/>
      <c r="M126" s="191"/>
      <c r="N126" s="190"/>
      <c r="O126" s="190"/>
      <c r="P126" s="191"/>
      <c r="Q126" s="190"/>
      <c r="R126" s="190"/>
      <c r="S126" s="191"/>
      <c r="U126" s="24"/>
    </row>
    <row r="127" spans="1:21" customFormat="1" x14ac:dyDescent="0.25">
      <c r="A127" s="24" t="s">
        <v>280</v>
      </c>
      <c r="B127" s="11" t="s">
        <v>276</v>
      </c>
      <c r="D127" s="2"/>
      <c r="E127" s="203"/>
      <c r="F127" s="203"/>
      <c r="G127" s="204"/>
      <c r="H127" s="203"/>
      <c r="I127" s="203"/>
      <c r="J127" s="204"/>
      <c r="K127" s="203"/>
      <c r="L127" s="203"/>
      <c r="M127" s="204"/>
      <c r="N127" s="203"/>
      <c r="O127" s="203"/>
      <c r="P127" s="204"/>
      <c r="Q127" s="203"/>
      <c r="R127" s="203"/>
      <c r="S127" s="204"/>
      <c r="U127" s="24"/>
    </row>
    <row r="128" spans="1:21" customFormat="1" x14ac:dyDescent="0.25">
      <c r="A128" s="24"/>
      <c r="B128" s="10"/>
      <c r="D128" s="2"/>
      <c r="E128" s="190"/>
      <c r="F128" s="190"/>
      <c r="G128" s="191"/>
      <c r="H128" s="190"/>
      <c r="I128" s="190"/>
      <c r="J128" s="191"/>
      <c r="K128" s="190"/>
      <c r="L128" s="190"/>
      <c r="M128" s="191"/>
      <c r="N128" s="190"/>
      <c r="O128" s="190"/>
      <c r="P128" s="191"/>
      <c r="Q128" s="190"/>
      <c r="R128" s="190"/>
      <c r="S128" s="191"/>
      <c r="U128" s="24"/>
    </row>
    <row r="129" spans="1:21" customFormat="1" x14ac:dyDescent="0.25">
      <c r="A129" s="1">
        <v>6.4</v>
      </c>
      <c r="B129" s="217" t="s">
        <v>38</v>
      </c>
      <c r="D129" s="2"/>
      <c r="E129" s="190"/>
      <c r="F129" s="190"/>
      <c r="G129" s="191"/>
      <c r="H129" s="190"/>
      <c r="I129" s="190"/>
      <c r="J129" s="191"/>
      <c r="K129" s="190"/>
      <c r="L129" s="190"/>
      <c r="M129" s="191"/>
      <c r="N129" s="190"/>
      <c r="O129" s="190"/>
      <c r="P129" s="191"/>
      <c r="Q129" s="190"/>
      <c r="R129" s="190"/>
      <c r="S129" s="191"/>
      <c r="U129" s="24"/>
    </row>
    <row r="130" spans="1:21" customFormat="1" x14ac:dyDescent="0.25">
      <c r="A130" s="24" t="s">
        <v>282</v>
      </c>
      <c r="B130" s="11" t="s">
        <v>284</v>
      </c>
      <c r="D130" s="2"/>
      <c r="E130" s="205"/>
      <c r="F130" s="205"/>
      <c r="G130" s="206"/>
      <c r="H130" s="205"/>
      <c r="I130" s="205"/>
      <c r="J130" s="206"/>
      <c r="K130" s="205"/>
      <c r="L130" s="205"/>
      <c r="M130" s="206"/>
      <c r="N130" s="205"/>
      <c r="O130" s="205"/>
      <c r="P130" s="206"/>
      <c r="Q130" s="205"/>
      <c r="R130" s="205"/>
      <c r="S130" s="206"/>
      <c r="U130" s="24"/>
    </row>
    <row r="131" spans="1:21" customFormat="1" x14ac:dyDescent="0.25">
      <c r="A131" s="24" t="s">
        <v>283</v>
      </c>
      <c r="B131" s="11" t="s">
        <v>285</v>
      </c>
      <c r="D131" s="2"/>
      <c r="E131" s="203"/>
      <c r="F131" s="203"/>
      <c r="G131" s="204"/>
      <c r="H131" s="203"/>
      <c r="I131" s="203"/>
      <c r="J131" s="204"/>
      <c r="K131" s="203"/>
      <c r="L131" s="203"/>
      <c r="M131" s="204"/>
      <c r="N131" s="203"/>
      <c r="O131" s="203"/>
      <c r="P131" s="204"/>
      <c r="Q131" s="203"/>
      <c r="R131" s="203"/>
      <c r="S131" s="204"/>
      <c r="U131" s="24"/>
    </row>
    <row r="132" spans="1:21" s="12" customFormat="1" x14ac:dyDescent="0.25">
      <c r="A132" s="29"/>
      <c r="D132" s="13"/>
      <c r="E132" s="196"/>
      <c r="F132" s="196"/>
      <c r="G132" s="197"/>
      <c r="H132" s="196"/>
      <c r="I132" s="196"/>
      <c r="J132" s="197"/>
      <c r="K132" s="196"/>
      <c r="L132" s="196"/>
      <c r="M132" s="197"/>
      <c r="N132" s="196"/>
      <c r="O132" s="196"/>
      <c r="P132" s="197"/>
      <c r="Q132" s="196"/>
      <c r="R132" s="196"/>
      <c r="S132" s="197"/>
      <c r="U132" s="29"/>
    </row>
    <row r="133" spans="1:21" s="234" customFormat="1" ht="18.75" collapsed="1" x14ac:dyDescent="0.3">
      <c r="A133" s="233" t="s">
        <v>342</v>
      </c>
      <c r="B133" s="233"/>
      <c r="E133" s="235"/>
      <c r="F133" s="235"/>
      <c r="G133" s="235"/>
      <c r="H133" s="235"/>
      <c r="I133" s="235"/>
      <c r="J133" s="235"/>
      <c r="K133" s="235"/>
      <c r="L133" s="235"/>
      <c r="M133" s="235"/>
      <c r="N133" s="235"/>
      <c r="O133" s="235"/>
      <c r="P133" s="235"/>
      <c r="Q133" s="235"/>
      <c r="R133" s="235"/>
      <c r="S133" s="235"/>
      <c r="U133" s="236"/>
    </row>
    <row r="134" spans="1:21" ht="15" hidden="1" customHeight="1" outlineLevel="1" x14ac:dyDescent="0.25">
      <c r="B134" s="17"/>
      <c r="E134" s="198"/>
      <c r="F134" s="198"/>
      <c r="G134" s="198"/>
      <c r="H134" s="198"/>
      <c r="I134" s="198"/>
      <c r="J134" s="198"/>
      <c r="K134" s="198"/>
      <c r="L134" s="198"/>
      <c r="M134" s="198"/>
      <c r="N134" s="198"/>
      <c r="O134" s="198"/>
      <c r="P134" s="198"/>
      <c r="Q134" s="198"/>
      <c r="R134" s="198"/>
      <c r="S134" s="198"/>
    </row>
    <row r="135" spans="1:21" ht="15" hidden="1" customHeight="1" outlineLevel="1" x14ac:dyDescent="0.25">
      <c r="A135" s="99" t="s">
        <v>113</v>
      </c>
      <c r="B135"/>
      <c r="E135" s="198"/>
      <c r="F135" s="198"/>
      <c r="G135" s="198"/>
      <c r="H135" s="198"/>
      <c r="I135" s="198"/>
      <c r="J135" s="198"/>
      <c r="K135" s="198"/>
      <c r="L135" s="198"/>
      <c r="M135" s="198"/>
      <c r="N135" s="198"/>
      <c r="O135" s="198"/>
      <c r="P135" s="198"/>
      <c r="Q135" s="198"/>
      <c r="R135" s="198"/>
      <c r="S135" s="198"/>
    </row>
    <row r="136" spans="1:21" ht="15" hidden="1" customHeight="1" outlineLevel="1" x14ac:dyDescent="0.25">
      <c r="A136" s="99"/>
      <c r="B136" t="s">
        <v>114</v>
      </c>
      <c r="E136" s="198"/>
      <c r="F136" s="198"/>
      <c r="G136" s="198"/>
      <c r="H136" s="198"/>
      <c r="I136" s="198"/>
      <c r="J136" s="198"/>
      <c r="K136" s="198"/>
      <c r="L136" s="198"/>
      <c r="M136" s="198"/>
      <c r="N136" s="198"/>
      <c r="O136" s="198"/>
      <c r="P136" s="198"/>
      <c r="Q136" s="198"/>
      <c r="R136" s="198"/>
      <c r="S136" s="198"/>
    </row>
    <row r="137" spans="1:21" ht="15" hidden="1" customHeight="1" outlineLevel="1" x14ac:dyDescent="0.25">
      <c r="A137"/>
      <c r="B137" t="s">
        <v>225</v>
      </c>
      <c r="E137" s="198"/>
      <c r="F137" s="198"/>
      <c r="G137" s="198"/>
      <c r="H137" s="198"/>
      <c r="I137" s="198"/>
      <c r="J137" s="198"/>
      <c r="K137" s="198"/>
      <c r="L137" s="198"/>
      <c r="M137" s="198"/>
      <c r="N137" s="198"/>
      <c r="O137" s="198"/>
      <c r="P137" s="198"/>
      <c r="Q137" s="198"/>
      <c r="R137" s="198"/>
      <c r="S137" s="198"/>
    </row>
    <row r="138" spans="1:21" ht="15" hidden="1" customHeight="1" outlineLevel="1" x14ac:dyDescent="0.25">
      <c r="A138"/>
      <c r="B138" t="s">
        <v>115</v>
      </c>
      <c r="E138" s="198"/>
      <c r="F138" s="198"/>
      <c r="G138" s="198"/>
      <c r="H138" s="198"/>
      <c r="I138" s="198"/>
      <c r="J138" s="198"/>
      <c r="K138" s="198"/>
      <c r="L138" s="198"/>
      <c r="M138" s="198"/>
      <c r="N138" s="198"/>
      <c r="O138" s="198"/>
      <c r="P138" s="198"/>
      <c r="Q138" s="198"/>
      <c r="R138" s="198"/>
      <c r="S138" s="198"/>
    </row>
    <row r="139" spans="1:21" ht="15" hidden="1" customHeight="1" outlineLevel="1" x14ac:dyDescent="0.25">
      <c r="A139"/>
      <c r="B139" t="s">
        <v>116</v>
      </c>
      <c r="E139" s="198"/>
      <c r="F139" s="198"/>
      <c r="G139" s="198"/>
      <c r="H139" s="198"/>
      <c r="I139" s="198"/>
      <c r="J139" s="198"/>
      <c r="K139" s="198"/>
      <c r="L139" s="198"/>
      <c r="M139" s="198"/>
      <c r="N139" s="198"/>
      <c r="O139" s="198"/>
      <c r="P139" s="198"/>
      <c r="Q139" s="198"/>
      <c r="R139" s="198"/>
      <c r="S139" s="198"/>
    </row>
    <row r="140" spans="1:21" ht="15" hidden="1" customHeight="1" outlineLevel="1" x14ac:dyDescent="0.25">
      <c r="A140"/>
      <c r="B140" t="s">
        <v>117</v>
      </c>
      <c r="E140" s="198"/>
      <c r="F140" s="198"/>
      <c r="G140" s="198"/>
      <c r="H140" s="198"/>
      <c r="I140" s="198"/>
      <c r="J140" s="198"/>
      <c r="K140" s="198"/>
      <c r="L140" s="198"/>
      <c r="M140" s="198"/>
      <c r="N140" s="198"/>
      <c r="O140" s="198"/>
      <c r="P140" s="198"/>
      <c r="Q140" s="198"/>
      <c r="R140" s="198"/>
      <c r="S140" s="198"/>
    </row>
    <row r="141" spans="1:21" ht="15" hidden="1" customHeight="1" outlineLevel="1" x14ac:dyDescent="0.25">
      <c r="A141"/>
      <c r="B141"/>
      <c r="E141" s="198"/>
      <c r="F141" s="198"/>
      <c r="G141" s="198"/>
      <c r="H141" s="198"/>
      <c r="I141" s="198"/>
      <c r="J141" s="198"/>
      <c r="K141" s="198"/>
      <c r="L141" s="198"/>
      <c r="M141" s="198"/>
      <c r="N141" s="198"/>
      <c r="O141" s="198"/>
      <c r="P141" s="198"/>
      <c r="Q141" s="198"/>
      <c r="R141" s="198"/>
      <c r="S141" s="198"/>
    </row>
    <row r="142" spans="1:21" ht="15" hidden="1" customHeight="1" outlineLevel="1" x14ac:dyDescent="0.25">
      <c r="A142" s="99" t="s">
        <v>118</v>
      </c>
      <c r="B142"/>
      <c r="E142" s="198"/>
      <c r="F142" s="198"/>
      <c r="G142" s="198"/>
      <c r="H142" s="198"/>
      <c r="I142" s="198"/>
      <c r="J142" s="198"/>
      <c r="K142" s="198"/>
      <c r="L142" s="198"/>
      <c r="M142" s="198"/>
      <c r="N142" s="198"/>
      <c r="O142" s="198"/>
      <c r="P142" s="198"/>
      <c r="Q142" s="198"/>
      <c r="R142" s="198"/>
      <c r="S142" s="198"/>
    </row>
    <row r="143" spans="1:21" ht="15" hidden="1" customHeight="1" outlineLevel="1" x14ac:dyDescent="0.25">
      <c r="A143" s="100" t="s">
        <v>119</v>
      </c>
      <c r="B143" s="98" t="s">
        <v>220</v>
      </c>
      <c r="E143" s="198"/>
      <c r="F143" s="198"/>
      <c r="G143" s="198"/>
      <c r="H143" s="198"/>
      <c r="I143" s="198"/>
      <c r="J143" s="198"/>
      <c r="K143" s="198"/>
      <c r="L143" s="198"/>
      <c r="M143" s="198"/>
      <c r="N143" s="198"/>
      <c r="O143" s="198"/>
      <c r="P143" s="198"/>
      <c r="Q143" s="198"/>
      <c r="R143" s="198"/>
      <c r="S143" s="198"/>
    </row>
    <row r="144" spans="1:21" ht="15" hidden="1" customHeight="1" outlineLevel="1" x14ac:dyDescent="0.25">
      <c r="A144" s="100" t="s">
        <v>122</v>
      </c>
      <c r="B144" t="s">
        <v>527</v>
      </c>
      <c r="E144" s="198"/>
      <c r="F144" s="198"/>
      <c r="G144" s="198"/>
      <c r="H144" s="198"/>
      <c r="I144" s="198"/>
      <c r="J144" s="198"/>
      <c r="K144" s="198"/>
      <c r="L144" s="198"/>
      <c r="M144" s="198"/>
      <c r="N144" s="198"/>
      <c r="O144" s="198"/>
      <c r="P144" s="198"/>
      <c r="Q144" s="198"/>
      <c r="R144" s="198"/>
      <c r="S144" s="198"/>
    </row>
    <row r="145" spans="1:19" ht="15" hidden="1" customHeight="1" outlineLevel="1" x14ac:dyDescent="0.25">
      <c r="A145" s="100" t="s">
        <v>123</v>
      </c>
      <c r="B145" s="98" t="s">
        <v>124</v>
      </c>
      <c r="E145" s="198"/>
      <c r="F145" s="198"/>
      <c r="G145" s="198"/>
      <c r="H145" s="198"/>
      <c r="I145" s="198"/>
      <c r="J145" s="198"/>
      <c r="K145" s="198"/>
      <c r="L145" s="198"/>
      <c r="M145" s="198"/>
      <c r="N145" s="198"/>
      <c r="O145" s="198"/>
      <c r="P145" s="198"/>
      <c r="Q145" s="198"/>
      <c r="R145" s="198"/>
      <c r="S145" s="198"/>
    </row>
    <row r="146" spans="1:19" ht="15" hidden="1" customHeight="1" outlineLevel="1" x14ac:dyDescent="0.25">
      <c r="A146" s="101" t="s">
        <v>125</v>
      </c>
      <c r="B146" s="102" t="s">
        <v>127</v>
      </c>
      <c r="E146" s="198"/>
      <c r="F146" s="198"/>
      <c r="G146" s="198"/>
      <c r="H146" s="198"/>
      <c r="I146" s="198"/>
      <c r="J146" s="198"/>
      <c r="K146" s="198"/>
      <c r="L146" s="198"/>
      <c r="M146" s="198"/>
      <c r="N146" s="198"/>
      <c r="O146" s="198"/>
      <c r="P146" s="198"/>
      <c r="Q146" s="198"/>
      <c r="R146" s="198"/>
      <c r="S146" s="198"/>
    </row>
    <row r="147" spans="1:19" ht="15" hidden="1" customHeight="1" outlineLevel="1" x14ac:dyDescent="0.25">
      <c r="A147" s="101"/>
      <c r="B147" s="103" t="s">
        <v>128</v>
      </c>
      <c r="E147" s="198"/>
      <c r="F147" s="198"/>
      <c r="G147" s="198"/>
      <c r="H147" s="198"/>
      <c r="I147" s="198"/>
      <c r="J147" s="198"/>
      <c r="K147" s="198"/>
      <c r="L147" s="198"/>
      <c r="M147" s="198"/>
      <c r="N147" s="198"/>
      <c r="O147" s="198"/>
      <c r="P147" s="198"/>
      <c r="Q147" s="198"/>
      <c r="R147" s="198"/>
      <c r="S147" s="198"/>
    </row>
    <row r="148" spans="1:19" ht="15" hidden="1" customHeight="1" outlineLevel="1" x14ac:dyDescent="0.25">
      <c r="A148" s="101"/>
      <c r="B148" s="103" t="s">
        <v>322</v>
      </c>
      <c r="E148" s="198"/>
      <c r="F148" s="198"/>
      <c r="G148" s="198"/>
      <c r="H148" s="198"/>
      <c r="I148" s="198"/>
      <c r="J148" s="198"/>
      <c r="K148" s="198"/>
      <c r="L148" s="198"/>
      <c r="M148" s="198"/>
      <c r="N148" s="198"/>
      <c r="O148" s="198"/>
      <c r="P148" s="198"/>
      <c r="Q148" s="198"/>
      <c r="R148" s="198"/>
      <c r="S148" s="198"/>
    </row>
    <row r="149" spans="1:19" ht="15" hidden="1" customHeight="1" outlineLevel="1" x14ac:dyDescent="0.25">
      <c r="A149" s="101"/>
      <c r="B149" s="152" t="s">
        <v>190</v>
      </c>
      <c r="E149" s="198"/>
      <c r="F149" s="198"/>
      <c r="G149" s="198"/>
      <c r="H149" s="198"/>
      <c r="I149" s="198"/>
      <c r="J149" s="198"/>
      <c r="K149" s="198"/>
      <c r="L149" s="198"/>
      <c r="M149" s="198"/>
      <c r="N149" s="198"/>
      <c r="O149" s="198"/>
      <c r="P149" s="198"/>
      <c r="Q149" s="198"/>
      <c r="R149" s="198"/>
      <c r="S149" s="198"/>
    </row>
    <row r="150" spans="1:19" ht="15" hidden="1" customHeight="1" outlineLevel="1" x14ac:dyDescent="0.25">
      <c r="A150" s="101"/>
      <c r="B150" s="152" t="s">
        <v>191</v>
      </c>
      <c r="E150" s="198"/>
      <c r="F150" s="198"/>
      <c r="G150" s="198"/>
      <c r="H150" s="198"/>
      <c r="I150" s="198"/>
      <c r="J150" s="198"/>
      <c r="K150" s="198"/>
      <c r="L150" s="198"/>
      <c r="M150" s="198"/>
      <c r="N150" s="198"/>
      <c r="O150" s="198"/>
      <c r="P150" s="198"/>
      <c r="Q150" s="198"/>
      <c r="R150" s="198"/>
      <c r="S150" s="198"/>
    </row>
    <row r="151" spans="1:19" ht="15" hidden="1" customHeight="1" outlineLevel="1" x14ac:dyDescent="0.25">
      <c r="A151" s="101"/>
      <c r="B151" s="153" t="s">
        <v>192</v>
      </c>
      <c r="E151" s="198"/>
      <c r="F151" s="198"/>
      <c r="G151" s="198"/>
      <c r="H151" s="198"/>
      <c r="I151" s="198"/>
      <c r="J151" s="198"/>
      <c r="K151" s="198"/>
      <c r="L151" s="198"/>
      <c r="M151" s="198"/>
      <c r="N151" s="198"/>
      <c r="O151" s="198"/>
      <c r="P151" s="198"/>
      <c r="Q151" s="198"/>
      <c r="R151" s="198"/>
      <c r="S151" s="198"/>
    </row>
    <row r="152" spans="1:19" ht="15" hidden="1" customHeight="1" outlineLevel="1" x14ac:dyDescent="0.25">
      <c r="A152" s="100" t="s">
        <v>126</v>
      </c>
      <c r="B152" s="98" t="s">
        <v>133</v>
      </c>
      <c r="E152" s="198"/>
      <c r="F152" s="198"/>
      <c r="G152" s="198"/>
      <c r="H152" s="198"/>
      <c r="I152" s="198"/>
      <c r="J152" s="198"/>
      <c r="K152" s="198"/>
      <c r="L152" s="198"/>
      <c r="M152" s="198"/>
      <c r="N152" s="198"/>
      <c r="O152" s="198"/>
      <c r="P152" s="198"/>
      <c r="Q152" s="198"/>
      <c r="R152" s="198"/>
      <c r="S152" s="198"/>
    </row>
    <row r="153" spans="1:19" ht="15" hidden="1" customHeight="1" outlineLevel="1" x14ac:dyDescent="0.25">
      <c r="A153" s="100" t="s">
        <v>132</v>
      </c>
      <c r="B153" s="102" t="s">
        <v>281</v>
      </c>
      <c r="E153" s="198"/>
      <c r="F153" s="198"/>
      <c r="G153" s="198"/>
      <c r="H153" s="198"/>
      <c r="I153" s="198"/>
      <c r="J153" s="198"/>
      <c r="K153" s="198"/>
      <c r="L153" s="198"/>
      <c r="M153" s="198"/>
      <c r="N153" s="198"/>
      <c r="O153" s="198"/>
      <c r="P153" s="198"/>
      <c r="Q153" s="198"/>
      <c r="R153" s="198"/>
      <c r="S153" s="198"/>
    </row>
    <row r="154" spans="1:19" ht="15" hidden="1" customHeight="1" outlineLevel="1" x14ac:dyDescent="0.25">
      <c r="A154" s="100"/>
      <c r="B154" s="10" t="s">
        <v>236</v>
      </c>
      <c r="E154" s="198"/>
      <c r="F154" s="198"/>
      <c r="G154" s="198"/>
      <c r="H154" s="198"/>
      <c r="I154" s="198"/>
      <c r="J154" s="198"/>
      <c r="K154" s="198"/>
      <c r="L154" s="198"/>
      <c r="M154" s="198"/>
      <c r="N154" s="198"/>
      <c r="O154" s="198"/>
      <c r="P154" s="198"/>
      <c r="Q154" s="198"/>
      <c r="R154" s="198"/>
      <c r="S154" s="198"/>
    </row>
    <row r="155" spans="1:19" ht="15" hidden="1" customHeight="1" outlineLevel="1" x14ac:dyDescent="0.25">
      <c r="A155" s="100"/>
      <c r="B155" s="10" t="s">
        <v>237</v>
      </c>
      <c r="E155" s="198"/>
      <c r="F155" s="198"/>
      <c r="G155" s="198"/>
      <c r="H155" s="198"/>
      <c r="I155" s="198"/>
      <c r="J155" s="198"/>
      <c r="K155" s="198"/>
      <c r="L155" s="198"/>
      <c r="M155" s="198"/>
      <c r="N155" s="198"/>
      <c r="O155" s="198"/>
      <c r="P155" s="198"/>
      <c r="Q155" s="198"/>
      <c r="R155" s="198"/>
      <c r="S155" s="198"/>
    </row>
    <row r="156" spans="1:19" ht="15" hidden="1" customHeight="1" outlineLevel="1" x14ac:dyDescent="0.25">
      <c r="A156" s="100"/>
      <c r="B156" s="10" t="s">
        <v>241</v>
      </c>
      <c r="E156" s="198"/>
      <c r="F156" s="198"/>
      <c r="G156" s="198"/>
      <c r="H156" s="198"/>
      <c r="I156" s="198"/>
      <c r="J156" s="198"/>
      <c r="K156" s="198"/>
      <c r="L156" s="198"/>
      <c r="M156" s="198"/>
      <c r="N156" s="198"/>
      <c r="O156" s="198"/>
      <c r="P156" s="198"/>
      <c r="Q156" s="198"/>
      <c r="R156" s="198"/>
      <c r="S156" s="198"/>
    </row>
    <row r="157" spans="1:19" ht="15" hidden="1" customHeight="1" outlineLevel="1" x14ac:dyDescent="0.25">
      <c r="A157"/>
      <c r="B157"/>
      <c r="E157" s="198"/>
      <c r="F157" s="198"/>
      <c r="G157" s="198"/>
      <c r="H157" s="198"/>
      <c r="I157" s="198"/>
      <c r="J157" s="198"/>
      <c r="K157" s="198"/>
      <c r="L157" s="198"/>
      <c r="M157" s="198"/>
      <c r="N157" s="198"/>
      <c r="O157" s="198"/>
      <c r="P157" s="198"/>
      <c r="Q157" s="198"/>
      <c r="R157" s="198"/>
      <c r="S157" s="198"/>
    </row>
    <row r="158" spans="1:19" ht="15" hidden="1" customHeight="1" outlineLevel="1" x14ac:dyDescent="0.25">
      <c r="A158" s="20" t="s">
        <v>193</v>
      </c>
      <c r="B158" s="102"/>
      <c r="E158" s="198"/>
      <c r="F158" s="198"/>
      <c r="G158" s="198"/>
      <c r="H158" s="198"/>
      <c r="I158" s="198"/>
      <c r="J158" s="198"/>
      <c r="K158" s="198"/>
      <c r="L158" s="198"/>
      <c r="M158" s="198"/>
      <c r="N158" s="198"/>
      <c r="O158" s="198"/>
      <c r="P158" s="198"/>
      <c r="Q158" s="198"/>
      <c r="R158" s="198"/>
      <c r="S158" s="198"/>
    </row>
    <row r="159" spans="1:19" ht="15" hidden="1" customHeight="1" outlineLevel="1" x14ac:dyDescent="0.25">
      <c r="A159" s="102"/>
      <c r="B159" s="28" t="s">
        <v>194</v>
      </c>
      <c r="E159" s="198"/>
      <c r="F159" s="198"/>
      <c r="G159" s="198"/>
      <c r="H159" s="198"/>
      <c r="I159" s="198"/>
      <c r="J159" s="198"/>
      <c r="K159" s="198"/>
      <c r="L159" s="198"/>
      <c r="M159" s="198"/>
      <c r="N159" s="198"/>
      <c r="O159" s="198"/>
      <c r="P159" s="198"/>
      <c r="Q159" s="198"/>
      <c r="R159" s="198"/>
      <c r="S159" s="198"/>
    </row>
    <row r="160" spans="1:19" ht="15" hidden="1" customHeight="1" outlineLevel="1" x14ac:dyDescent="0.25">
      <c r="A160" s="102"/>
      <c r="B160" s="28" t="s">
        <v>195</v>
      </c>
      <c r="E160" s="198"/>
      <c r="F160" s="198"/>
      <c r="G160" s="198"/>
      <c r="H160" s="198"/>
      <c r="I160" s="198"/>
      <c r="J160" s="198"/>
      <c r="K160" s="198"/>
      <c r="L160" s="198"/>
      <c r="M160" s="198"/>
      <c r="N160" s="198"/>
      <c r="O160" s="198"/>
      <c r="P160" s="198"/>
      <c r="Q160" s="198"/>
      <c r="R160" s="198"/>
      <c r="S160" s="198"/>
    </row>
    <row r="161" spans="1:21" ht="15" hidden="1" customHeight="1" outlineLevel="1" x14ac:dyDescent="0.25">
      <c r="A161" s="102"/>
      <c r="B161" s="28" t="s">
        <v>196</v>
      </c>
      <c r="E161" s="198"/>
      <c r="F161" s="198"/>
      <c r="G161" s="198"/>
      <c r="H161" s="198"/>
      <c r="I161" s="198"/>
      <c r="J161" s="198"/>
      <c r="K161" s="198"/>
      <c r="L161" s="198"/>
      <c r="M161" s="198"/>
      <c r="N161" s="198"/>
      <c r="O161" s="198"/>
      <c r="P161" s="198"/>
      <c r="Q161" s="198"/>
      <c r="R161" s="198"/>
      <c r="S161" s="198"/>
    </row>
    <row r="162" spans="1:21" ht="15" hidden="1" customHeight="1" outlineLevel="1" x14ac:dyDescent="0.25">
      <c r="A162" s="102"/>
      <c r="B162" s="28" t="s">
        <v>197</v>
      </c>
      <c r="E162" s="198"/>
      <c r="F162" s="198"/>
      <c r="G162" s="198"/>
      <c r="H162" s="198"/>
      <c r="I162" s="198"/>
      <c r="J162" s="198"/>
      <c r="K162" s="198"/>
      <c r="L162" s="198"/>
      <c r="M162" s="198"/>
      <c r="N162" s="198"/>
      <c r="O162" s="198"/>
      <c r="P162" s="198"/>
      <c r="Q162" s="198"/>
      <c r="R162" s="198"/>
      <c r="S162" s="198"/>
    </row>
    <row r="163" spans="1:21" s="12" customFormat="1" ht="15" hidden="1" customHeight="1" outlineLevel="1" x14ac:dyDescent="0.25">
      <c r="A163" s="29"/>
      <c r="B163" s="14"/>
      <c r="E163" s="196"/>
      <c r="F163" s="196"/>
      <c r="G163" s="196"/>
      <c r="H163" s="196"/>
      <c r="I163" s="196"/>
      <c r="J163" s="196"/>
      <c r="K163" s="196"/>
      <c r="L163" s="196"/>
      <c r="M163" s="196"/>
      <c r="N163" s="196"/>
      <c r="O163" s="196"/>
      <c r="P163" s="196"/>
      <c r="Q163" s="196"/>
      <c r="R163" s="196"/>
      <c r="S163" s="196"/>
      <c r="U163" s="29"/>
    </row>
    <row r="164" spans="1:21" x14ac:dyDescent="0.25">
      <c r="B164" s="17"/>
      <c r="E164" s="198"/>
      <c r="F164" s="198"/>
      <c r="G164" s="198"/>
      <c r="H164" s="198"/>
      <c r="I164" s="198"/>
      <c r="J164" s="198"/>
      <c r="K164" s="198"/>
      <c r="L164" s="198"/>
      <c r="M164" s="198"/>
      <c r="N164" s="198"/>
      <c r="O164" s="198"/>
      <c r="P164" s="198"/>
      <c r="Q164" s="198"/>
      <c r="R164" s="198"/>
      <c r="S164" s="198"/>
    </row>
    <row r="165" spans="1:21" s="16" customFormat="1" ht="18.75" x14ac:dyDescent="0.3">
      <c r="A165" s="27"/>
      <c r="B165" s="15" t="s">
        <v>34</v>
      </c>
      <c r="E165" s="199"/>
      <c r="F165" s="199"/>
      <c r="G165" s="199"/>
      <c r="H165" s="199"/>
      <c r="I165" s="199"/>
      <c r="J165" s="199"/>
      <c r="K165" s="199"/>
      <c r="L165" s="199"/>
      <c r="M165" s="199"/>
      <c r="N165" s="199"/>
      <c r="O165" s="199"/>
      <c r="P165" s="199"/>
      <c r="Q165" s="199"/>
      <c r="R165" s="199"/>
      <c r="S165" s="199"/>
      <c r="U165" s="27"/>
    </row>
    <row r="166" spans="1:21" customFormat="1" x14ac:dyDescent="0.25">
      <c r="A166" s="24"/>
      <c r="D166" s="2"/>
      <c r="E166" s="190"/>
      <c r="F166" s="190"/>
      <c r="G166" s="191"/>
      <c r="H166" s="190"/>
      <c r="I166" s="190"/>
      <c r="J166" s="191"/>
      <c r="K166" s="190"/>
      <c r="L166" s="190"/>
      <c r="M166" s="191"/>
      <c r="N166" s="190"/>
      <c r="O166" s="190"/>
      <c r="P166" s="191"/>
      <c r="Q166" s="190"/>
      <c r="R166" s="190"/>
      <c r="S166" s="191"/>
      <c r="U166" s="24"/>
    </row>
    <row r="167" spans="1:21" customFormat="1" x14ac:dyDescent="0.25">
      <c r="A167" s="1">
        <v>7</v>
      </c>
      <c r="B167" s="20" t="s">
        <v>6</v>
      </c>
      <c r="D167" s="2"/>
      <c r="E167" s="190"/>
      <c r="F167" s="190"/>
      <c r="G167" s="191"/>
      <c r="H167" s="190"/>
      <c r="I167" s="190"/>
      <c r="J167" s="191"/>
      <c r="K167" s="190"/>
      <c r="L167" s="190"/>
      <c r="M167" s="191"/>
      <c r="N167" s="239"/>
      <c r="O167" s="239"/>
      <c r="P167" s="243"/>
      <c r="Q167" s="239"/>
      <c r="R167" s="239"/>
      <c r="S167" s="243"/>
      <c r="U167" s="24"/>
    </row>
    <row r="168" spans="1:21" customFormat="1" x14ac:dyDescent="0.25">
      <c r="A168" s="24">
        <v>7.1</v>
      </c>
      <c r="B168" s="10" t="s">
        <v>22</v>
      </c>
      <c r="D168" s="2"/>
      <c r="E168" s="190"/>
      <c r="F168" s="190"/>
      <c r="G168" s="191"/>
      <c r="H168" s="190"/>
      <c r="I168" s="190"/>
      <c r="J168" s="191"/>
      <c r="K168" s="190"/>
      <c r="L168" s="190"/>
      <c r="M168" s="191"/>
      <c r="N168" s="239"/>
      <c r="O168" s="239"/>
      <c r="P168" s="243"/>
      <c r="Q168" s="239"/>
      <c r="R168" s="239"/>
      <c r="S168" s="243"/>
      <c r="U168" s="24"/>
    </row>
    <row r="169" spans="1:21" s="523" customFormat="1" x14ac:dyDescent="0.25">
      <c r="A169" s="521">
        <v>7.2</v>
      </c>
      <c r="B169" s="527" t="s">
        <v>506</v>
      </c>
      <c r="D169" s="524"/>
      <c r="E169" s="525"/>
      <c r="F169" s="525"/>
      <c r="G169" s="526"/>
      <c r="H169" s="525"/>
      <c r="I169" s="525"/>
      <c r="J169" s="526"/>
      <c r="K169" s="525"/>
      <c r="L169" s="525"/>
      <c r="M169" s="526"/>
      <c r="N169" s="239"/>
      <c r="O169" s="239"/>
      <c r="P169" s="243"/>
      <c r="Q169" s="239"/>
      <c r="R169" s="239"/>
      <c r="S169" s="243"/>
      <c r="U169" s="521"/>
    </row>
    <row r="170" spans="1:21" s="523" customFormat="1" x14ac:dyDescent="0.25">
      <c r="A170" s="521">
        <v>7.3</v>
      </c>
      <c r="B170" s="527" t="s">
        <v>535</v>
      </c>
      <c r="D170" s="524"/>
      <c r="E170" s="525"/>
      <c r="F170" s="525"/>
      <c r="G170" s="526"/>
      <c r="H170" s="525"/>
      <c r="I170" s="525"/>
      <c r="J170" s="526"/>
      <c r="K170" s="525"/>
      <c r="L170" s="525"/>
      <c r="M170" s="526"/>
      <c r="N170" s="239"/>
      <c r="O170" s="239"/>
      <c r="P170" s="243"/>
      <c r="Q170" s="239"/>
      <c r="R170" s="239"/>
      <c r="S170" s="243"/>
      <c r="U170" s="521"/>
    </row>
    <row r="171" spans="1:21" s="306" customFormat="1" x14ac:dyDescent="0.25">
      <c r="A171" s="528">
        <v>7.4</v>
      </c>
      <c r="B171" s="527" t="s">
        <v>332</v>
      </c>
      <c r="C171" s="523"/>
      <c r="D171" s="524"/>
      <c r="E171" s="525"/>
      <c r="F171" s="525"/>
      <c r="G171" s="526"/>
      <c r="H171" s="525"/>
      <c r="I171" s="525"/>
      <c r="J171" s="526"/>
      <c r="K171" s="525"/>
      <c r="L171" s="525"/>
      <c r="M171" s="526"/>
      <c r="N171" s="239"/>
      <c r="O171" s="239"/>
      <c r="P171" s="243"/>
      <c r="Q171" s="239"/>
      <c r="R171" s="239"/>
      <c r="S171" s="243"/>
      <c r="T171" s="523"/>
      <c r="U171" s="521"/>
    </row>
    <row r="172" spans="1:21" s="523" customFormat="1" x14ac:dyDescent="0.25">
      <c r="A172" s="521">
        <v>7.5</v>
      </c>
      <c r="B172" s="527" t="s">
        <v>532</v>
      </c>
      <c r="D172" s="524"/>
      <c r="E172" s="525"/>
      <c r="F172" s="525"/>
      <c r="G172" s="526"/>
      <c r="H172" s="525"/>
      <c r="I172" s="525"/>
      <c r="J172" s="526"/>
      <c r="K172" s="525"/>
      <c r="L172" s="525"/>
      <c r="M172" s="526"/>
      <c r="N172" s="239"/>
      <c r="O172" s="239"/>
      <c r="P172" s="243"/>
      <c r="Q172" s="239"/>
      <c r="R172" s="239"/>
      <c r="S172" s="243"/>
      <c r="U172" s="521"/>
    </row>
    <row r="173" spans="1:21" s="523" customFormat="1" x14ac:dyDescent="0.25">
      <c r="A173" s="521">
        <v>7.6</v>
      </c>
      <c r="B173" s="527" t="s">
        <v>533</v>
      </c>
      <c r="D173" s="524"/>
      <c r="E173" s="525"/>
      <c r="F173" s="525"/>
      <c r="G173" s="526"/>
      <c r="H173" s="525"/>
      <c r="I173" s="525"/>
      <c r="J173" s="526"/>
      <c r="K173" s="525"/>
      <c r="L173" s="525"/>
      <c r="M173" s="526"/>
      <c r="N173" s="239"/>
      <c r="O173" s="239"/>
      <c r="P173" s="243"/>
      <c r="Q173" s="239"/>
      <c r="R173" s="239"/>
      <c r="S173" s="243"/>
      <c r="U173" s="521"/>
    </row>
    <row r="174" spans="1:21" s="523" customFormat="1" x14ac:dyDescent="0.25">
      <c r="A174" s="521">
        <v>7.7</v>
      </c>
      <c r="B174" s="527" t="s">
        <v>86</v>
      </c>
      <c r="D174" s="524"/>
      <c r="E174" s="525"/>
      <c r="F174" s="525"/>
      <c r="G174" s="526"/>
      <c r="H174" s="525"/>
      <c r="I174" s="525"/>
      <c r="J174" s="526"/>
      <c r="K174" s="525"/>
      <c r="L174" s="525"/>
      <c r="M174" s="526"/>
      <c r="N174" s="239"/>
      <c r="O174" s="239"/>
      <c r="P174" s="243"/>
      <c r="Q174" s="239"/>
      <c r="R174" s="239"/>
      <c r="S174" s="243"/>
      <c r="U174" s="521"/>
    </row>
    <row r="175" spans="1:21" s="523" customFormat="1" x14ac:dyDescent="0.25">
      <c r="A175" s="521" t="s">
        <v>536</v>
      </c>
      <c r="B175" s="522" t="s">
        <v>88</v>
      </c>
      <c r="D175" s="524"/>
      <c r="E175" s="525"/>
      <c r="F175" s="529"/>
      <c r="G175" s="530"/>
      <c r="H175" s="529"/>
      <c r="I175" s="529"/>
      <c r="J175" s="530"/>
      <c r="K175" s="529"/>
      <c r="L175" s="529"/>
      <c r="M175" s="526"/>
      <c r="N175" s="239"/>
      <c r="O175" s="239"/>
      <c r="P175" s="243"/>
      <c r="Q175" s="239"/>
      <c r="R175" s="239"/>
      <c r="S175" s="243"/>
      <c r="U175" s="521"/>
    </row>
    <row r="176" spans="1:21" s="523" customFormat="1" x14ac:dyDescent="0.25">
      <c r="A176" s="521" t="s">
        <v>537</v>
      </c>
      <c r="B176" s="522" t="s">
        <v>83</v>
      </c>
      <c r="D176" s="524"/>
      <c r="E176" s="525"/>
      <c r="F176" s="529"/>
      <c r="G176" s="530"/>
      <c r="H176" s="529"/>
      <c r="I176" s="529"/>
      <c r="J176" s="530"/>
      <c r="K176" s="529"/>
      <c r="L176" s="529"/>
      <c r="M176" s="526"/>
      <c r="N176" s="239"/>
      <c r="O176" s="239"/>
      <c r="P176" s="243"/>
      <c r="Q176" s="239"/>
      <c r="R176" s="239"/>
      <c r="S176" s="243"/>
      <c r="U176" s="521"/>
    </row>
    <row r="177" spans="1:21" s="523" customFormat="1" x14ac:dyDescent="0.25">
      <c r="A177" s="521" t="s">
        <v>538</v>
      </c>
      <c r="B177" s="522" t="s">
        <v>84</v>
      </c>
      <c r="D177" s="524"/>
      <c r="E177" s="525"/>
      <c r="F177" s="529"/>
      <c r="G177" s="530"/>
      <c r="H177" s="529"/>
      <c r="I177" s="529"/>
      <c r="J177" s="530"/>
      <c r="K177" s="529"/>
      <c r="L177" s="529"/>
      <c r="M177" s="526"/>
      <c r="N177" s="239"/>
      <c r="O177" s="239"/>
      <c r="P177" s="243"/>
      <c r="Q177" s="239"/>
      <c r="R177" s="239"/>
      <c r="S177" s="243"/>
      <c r="U177" s="521"/>
    </row>
    <row r="178" spans="1:21" s="523" customFormat="1" x14ac:dyDescent="0.25">
      <c r="A178" s="521" t="s">
        <v>539</v>
      </c>
      <c r="B178" s="522" t="s">
        <v>21</v>
      </c>
      <c r="D178" s="524"/>
      <c r="E178" s="525"/>
      <c r="F178" s="529"/>
      <c r="G178" s="530"/>
      <c r="H178" s="529"/>
      <c r="I178" s="529"/>
      <c r="J178" s="530"/>
      <c r="K178" s="529"/>
      <c r="L178" s="529"/>
      <c r="M178" s="526"/>
      <c r="N178" s="239"/>
      <c r="O178" s="239"/>
      <c r="P178" s="243"/>
      <c r="Q178" s="239"/>
      <c r="R178" s="239"/>
      <c r="S178" s="243"/>
      <c r="U178" s="521"/>
    </row>
    <row r="179" spans="1:21" s="523" customFormat="1" x14ac:dyDescent="0.25">
      <c r="A179" s="521"/>
      <c r="B179" s="527"/>
      <c r="D179" s="524"/>
      <c r="E179" s="525"/>
      <c r="F179" s="525"/>
      <c r="G179" s="526"/>
      <c r="H179" s="525"/>
      <c r="I179" s="525"/>
      <c r="J179" s="526"/>
      <c r="K179" s="525"/>
      <c r="L179" s="525"/>
      <c r="M179" s="526"/>
      <c r="N179" s="239"/>
      <c r="O179" s="239"/>
      <c r="P179" s="243"/>
      <c r="Q179" s="239"/>
      <c r="R179" s="239"/>
      <c r="S179" s="243"/>
      <c r="U179" s="521"/>
    </row>
    <row r="180" spans="1:21" s="523" customFormat="1" x14ac:dyDescent="0.25">
      <c r="A180" s="515">
        <v>8</v>
      </c>
      <c r="B180" s="517" t="s">
        <v>541</v>
      </c>
      <c r="D180" s="524"/>
      <c r="E180" s="525"/>
      <c r="F180" s="525"/>
      <c r="G180" s="526"/>
      <c r="H180" s="525"/>
      <c r="I180" s="525"/>
      <c r="J180" s="526"/>
      <c r="K180" s="525"/>
      <c r="L180" s="525"/>
      <c r="M180" s="526"/>
      <c r="N180" s="239"/>
      <c r="O180" s="239"/>
      <c r="P180" s="243"/>
      <c r="Q180" s="239"/>
      <c r="R180" s="239"/>
      <c r="S180" s="243"/>
      <c r="U180" s="521"/>
    </row>
    <row r="181" spans="1:21" s="523" customFormat="1" x14ac:dyDescent="0.25">
      <c r="A181" s="521">
        <v>8.1</v>
      </c>
      <c r="B181" s="527" t="s">
        <v>508</v>
      </c>
      <c r="D181" s="524"/>
      <c r="E181" s="525"/>
      <c r="F181" s="529"/>
      <c r="G181" s="530"/>
      <c r="H181" s="529"/>
      <c r="I181" s="529"/>
      <c r="J181" s="530"/>
      <c r="K181" s="529"/>
      <c r="L181" s="529"/>
      <c r="M181" s="526"/>
      <c r="N181" s="239"/>
      <c r="O181" s="239"/>
      <c r="P181" s="243"/>
      <c r="Q181" s="239"/>
      <c r="R181" s="239"/>
      <c r="S181" s="243"/>
      <c r="U181" s="521"/>
    </row>
    <row r="182" spans="1:21" s="523" customFormat="1" x14ac:dyDescent="0.25">
      <c r="A182" s="521">
        <v>8.1999999999999993</v>
      </c>
      <c r="B182" s="527" t="s">
        <v>509</v>
      </c>
      <c r="D182" s="524"/>
      <c r="E182" s="525"/>
      <c r="F182" s="529"/>
      <c r="G182" s="530"/>
      <c r="H182" s="529"/>
      <c r="I182" s="529"/>
      <c r="J182" s="530"/>
      <c r="K182" s="529"/>
      <c r="L182" s="529"/>
      <c r="M182" s="526"/>
      <c r="N182" s="239"/>
      <c r="O182" s="239"/>
      <c r="P182" s="243"/>
      <c r="Q182" s="239"/>
      <c r="R182" s="239"/>
      <c r="S182" s="243"/>
      <c r="U182" s="521"/>
    </row>
    <row r="183" spans="1:21" s="523" customFormat="1" x14ac:dyDescent="0.25">
      <c r="A183" s="521">
        <v>8.3000000000000007</v>
      </c>
      <c r="B183" s="527" t="s">
        <v>510</v>
      </c>
      <c r="D183" s="524"/>
      <c r="E183" s="525"/>
      <c r="F183" s="529"/>
      <c r="G183" s="530"/>
      <c r="H183" s="529"/>
      <c r="I183" s="529"/>
      <c r="J183" s="530"/>
      <c r="K183" s="529"/>
      <c r="L183" s="529"/>
      <c r="M183" s="526"/>
      <c r="N183" s="239"/>
      <c r="O183" s="239"/>
      <c r="P183" s="243"/>
      <c r="Q183" s="239"/>
      <c r="R183" s="239"/>
      <c r="S183" s="243"/>
      <c r="U183" s="521"/>
    </row>
    <row r="184" spans="1:21" s="523" customFormat="1" x14ac:dyDescent="0.25">
      <c r="A184" s="521">
        <v>8.4</v>
      </c>
      <c r="B184" s="527" t="s">
        <v>511</v>
      </c>
      <c r="D184" s="524"/>
      <c r="E184" s="525"/>
      <c r="F184" s="529"/>
      <c r="G184" s="530"/>
      <c r="H184" s="529"/>
      <c r="I184" s="529"/>
      <c r="J184" s="530"/>
      <c r="K184" s="529"/>
      <c r="L184" s="529"/>
      <c r="M184" s="526"/>
      <c r="N184" s="239"/>
      <c r="O184" s="239"/>
      <c r="P184" s="243"/>
      <c r="Q184" s="239"/>
      <c r="R184" s="239"/>
      <c r="S184" s="243"/>
      <c r="U184" s="521"/>
    </row>
    <row r="185" spans="1:21" x14ac:dyDescent="0.25">
      <c r="A185" s="24"/>
      <c r="B185"/>
      <c r="C185"/>
      <c r="D185" s="2"/>
      <c r="E185" s="190"/>
      <c r="F185" s="190"/>
      <c r="G185" s="191"/>
      <c r="H185" s="190"/>
      <c r="I185" s="190"/>
      <c r="J185" s="191"/>
      <c r="K185" s="190"/>
      <c r="L185" s="190"/>
      <c r="M185" s="191"/>
      <c r="N185" s="239"/>
      <c r="O185" s="239"/>
      <c r="P185" s="243"/>
      <c r="Q185" s="239"/>
      <c r="R185" s="239"/>
      <c r="S185" s="243"/>
      <c r="T185"/>
      <c r="U185" s="24"/>
    </row>
    <row r="186" spans="1:21" x14ac:dyDescent="0.25">
      <c r="A186" s="1">
        <v>9</v>
      </c>
      <c r="B186" s="20" t="s">
        <v>7</v>
      </c>
      <c r="C186"/>
      <c r="D186" s="2"/>
      <c r="E186" s="190"/>
      <c r="F186" s="190"/>
      <c r="G186" s="191"/>
      <c r="H186" s="190"/>
      <c r="I186" s="190"/>
      <c r="J186" s="191"/>
      <c r="K186" s="190"/>
      <c r="L186" s="190"/>
      <c r="M186" s="191"/>
      <c r="N186" s="239"/>
      <c r="O186" s="239"/>
      <c r="P186" s="243"/>
      <c r="Q186" s="239"/>
      <c r="R186" s="239"/>
      <c r="S186" s="243"/>
      <c r="T186"/>
      <c r="U186" s="24"/>
    </row>
    <row r="187" spans="1:21" x14ac:dyDescent="0.25">
      <c r="A187" s="24">
        <v>9.1</v>
      </c>
      <c r="B187" s="97" t="s">
        <v>355</v>
      </c>
      <c r="C187" s="94"/>
      <c r="D187" s="2"/>
      <c r="E187" s="190"/>
      <c r="F187" s="240"/>
      <c r="G187" s="241"/>
      <c r="H187" s="240"/>
      <c r="I187" s="240"/>
      <c r="J187" s="241"/>
      <c r="K187" s="240"/>
      <c r="L187" s="240"/>
      <c r="M187" s="191"/>
      <c r="N187" s="239"/>
      <c r="O187" s="239"/>
      <c r="P187" s="243"/>
      <c r="Q187" s="239"/>
      <c r="R187" s="239"/>
      <c r="S187" s="243"/>
      <c r="T187"/>
      <c r="U187" s="24"/>
    </row>
    <row r="188" spans="1:21" x14ac:dyDescent="0.25">
      <c r="A188" s="24">
        <v>9.1999999999999993</v>
      </c>
      <c r="B188" s="10" t="s">
        <v>330</v>
      </c>
      <c r="C188"/>
      <c r="D188" s="2"/>
      <c r="E188" s="190"/>
      <c r="F188" s="240"/>
      <c r="G188" s="241"/>
      <c r="H188" s="240"/>
      <c r="I188" s="240"/>
      <c r="J188" s="241"/>
      <c r="K188" s="240"/>
      <c r="L188" s="240"/>
      <c r="M188" s="191"/>
      <c r="N188" s="239"/>
      <c r="O188" s="239"/>
      <c r="P188" s="243"/>
      <c r="Q188" s="239"/>
      <c r="R188" s="239"/>
      <c r="S188" s="243"/>
      <c r="T188"/>
      <c r="U188" s="24"/>
    </row>
    <row r="189" spans="1:21" s="12" customFormat="1" x14ac:dyDescent="0.25">
      <c r="A189" s="29"/>
      <c r="B189" s="14"/>
      <c r="D189" s="13"/>
      <c r="E189" s="196"/>
      <c r="F189" s="196"/>
      <c r="G189" s="197"/>
      <c r="H189" s="196"/>
      <c r="I189" s="196"/>
      <c r="J189" s="197"/>
      <c r="K189" s="196"/>
      <c r="L189" s="196"/>
      <c r="M189" s="197"/>
      <c r="N189" s="196"/>
      <c r="O189" s="196"/>
      <c r="P189" s="197"/>
      <c r="Q189" s="196"/>
      <c r="R189" s="196"/>
      <c r="S189" s="197"/>
      <c r="U189" s="29"/>
    </row>
    <row r="190" spans="1:21" x14ac:dyDescent="0.25">
      <c r="B190" s="17"/>
      <c r="C190" s="17"/>
      <c r="D190" s="17"/>
      <c r="E190" s="200"/>
      <c r="F190" s="200"/>
      <c r="G190" s="200"/>
      <c r="H190" s="200"/>
      <c r="I190" s="200"/>
      <c r="J190" s="200"/>
      <c r="K190" s="200"/>
      <c r="L190" s="200"/>
      <c r="M190" s="200"/>
      <c r="N190" s="200"/>
      <c r="O190" s="200"/>
      <c r="P190" s="200"/>
      <c r="Q190" s="200"/>
      <c r="R190" s="200"/>
      <c r="S190" s="200"/>
      <c r="T190" s="17"/>
      <c r="U190" s="17"/>
    </row>
    <row r="191" spans="1:21" s="16" customFormat="1" ht="18.75" x14ac:dyDescent="0.3">
      <c r="A191" s="27"/>
      <c r="B191" s="15" t="s">
        <v>93</v>
      </c>
      <c r="E191" s="199"/>
      <c r="F191" s="199"/>
      <c r="G191" s="199"/>
      <c r="H191" s="199"/>
      <c r="I191" s="199"/>
      <c r="J191" s="199"/>
      <c r="K191" s="199"/>
      <c r="L191" s="199"/>
      <c r="M191" s="199"/>
      <c r="N191" s="199"/>
      <c r="O191" s="199"/>
      <c r="P191" s="199"/>
      <c r="Q191" s="199"/>
      <c r="R191" s="199"/>
      <c r="S191" s="199"/>
      <c r="U191" s="27"/>
    </row>
    <row r="192" spans="1:21" customFormat="1" x14ac:dyDescent="0.25">
      <c r="A192" s="24"/>
      <c r="D192" s="2"/>
      <c r="E192" s="190"/>
      <c r="F192" s="190"/>
      <c r="G192" s="191"/>
      <c r="H192" s="190"/>
      <c r="I192" s="190"/>
      <c r="J192" s="191"/>
      <c r="K192" s="190"/>
      <c r="L192" s="190"/>
      <c r="M192" s="191"/>
      <c r="N192" s="190"/>
      <c r="O192" s="190"/>
      <c r="P192" s="191"/>
      <c r="Q192" s="190"/>
      <c r="R192" s="190"/>
      <c r="S192" s="191"/>
      <c r="U192" s="24"/>
    </row>
    <row r="193" spans="1:21" customFormat="1" x14ac:dyDescent="0.25">
      <c r="A193" s="24"/>
      <c r="B193" s="87" t="s">
        <v>104</v>
      </c>
      <c r="D193" s="2"/>
      <c r="E193" s="190"/>
      <c r="F193" s="190"/>
      <c r="G193" s="191"/>
      <c r="H193" s="190"/>
      <c r="I193" s="190"/>
      <c r="J193" s="191"/>
      <c r="K193" s="190"/>
      <c r="L193" s="190"/>
      <c r="M193" s="191"/>
      <c r="N193" s="190"/>
      <c r="O193" s="190"/>
      <c r="P193" s="191"/>
      <c r="Q193" s="190"/>
      <c r="R193" s="190"/>
      <c r="S193" s="191"/>
      <c r="U193" s="24"/>
    </row>
    <row r="194" spans="1:21" customFormat="1" x14ac:dyDescent="0.25">
      <c r="A194" s="24"/>
      <c r="B194" s="11"/>
      <c r="D194" s="2"/>
      <c r="E194" s="190"/>
      <c r="F194" s="190"/>
      <c r="G194" s="191"/>
      <c r="H194" s="190"/>
      <c r="I194" s="190"/>
      <c r="J194" s="191"/>
      <c r="K194" s="190"/>
      <c r="L194" s="190"/>
      <c r="M194" s="191"/>
      <c r="N194" s="190"/>
      <c r="O194" s="190"/>
      <c r="P194" s="191"/>
      <c r="Q194" s="190"/>
      <c r="R194" s="190"/>
      <c r="S194" s="191"/>
      <c r="U194" s="24"/>
    </row>
    <row r="195" spans="1:21" s="12" customFormat="1" x14ac:dyDescent="0.25">
      <c r="A195" s="29"/>
      <c r="B195" s="83"/>
      <c r="D195" s="13"/>
      <c r="E195" s="196"/>
      <c r="F195" s="196"/>
      <c r="G195" s="197"/>
      <c r="H195" s="196"/>
      <c r="I195" s="196"/>
      <c r="J195" s="197"/>
      <c r="K195" s="196"/>
      <c r="L195" s="196"/>
      <c r="M195" s="197"/>
      <c r="N195" s="196"/>
      <c r="O195" s="196"/>
      <c r="P195" s="197"/>
      <c r="Q195" s="196"/>
      <c r="R195" s="196"/>
      <c r="S195" s="197"/>
      <c r="U195" s="29"/>
    </row>
    <row r="196" spans="1:21" x14ac:dyDescent="0.25">
      <c r="C196"/>
      <c r="D196"/>
      <c r="E196"/>
      <c r="F196"/>
      <c r="G196"/>
      <c r="H196"/>
      <c r="I196"/>
      <c r="J196"/>
      <c r="K196"/>
      <c r="L196"/>
      <c r="M196"/>
      <c r="N196"/>
      <c r="O196"/>
      <c r="P196"/>
      <c r="Q196"/>
      <c r="R196"/>
      <c r="S196"/>
      <c r="T196"/>
      <c r="U196" s="24"/>
    </row>
    <row r="197" spans="1:21" x14ac:dyDescent="0.25">
      <c r="B197" s="256" t="s">
        <v>520</v>
      </c>
      <c r="C197"/>
      <c r="D197"/>
      <c r="E197"/>
      <c r="F197"/>
      <c r="G197"/>
      <c r="H197"/>
      <c r="I197"/>
      <c r="J197"/>
      <c r="K197"/>
      <c r="L197"/>
      <c r="M197"/>
      <c r="N197"/>
      <c r="O197"/>
      <c r="P197"/>
      <c r="Q197"/>
      <c r="R197"/>
      <c r="S197"/>
      <c r="T197"/>
      <c r="U197" s="24"/>
    </row>
    <row r="198" spans="1:21" x14ac:dyDescent="0.25">
      <c r="C198"/>
      <c r="D198"/>
      <c r="E198"/>
      <c r="F198"/>
      <c r="G198"/>
      <c r="H198"/>
      <c r="I198"/>
      <c r="J198"/>
      <c r="K198"/>
      <c r="L198"/>
      <c r="M198"/>
      <c r="N198"/>
      <c r="O198"/>
      <c r="P198"/>
      <c r="Q198"/>
      <c r="R198"/>
      <c r="S198"/>
      <c r="T198"/>
      <c r="U198" s="24"/>
    </row>
  </sheetData>
  <mergeCells count="2">
    <mergeCell ref="B12:C12"/>
    <mergeCell ref="F119:R119"/>
  </mergeCells>
  <dataValidations count="1">
    <dataValidation type="list" allowBlank="1" showInputMessage="1" showErrorMessage="1" sqref="F119" xr:uid="{00000000-0002-0000-0000-000000000000}">
      <formula1>list_GenerationBasis</formula1>
    </dataValidation>
  </dataValidations>
  <pageMargins left="0.7" right="0.7" top="0.75" bottom="0.75" header="0.3" footer="0.3"/>
  <pageSetup scale="50" fitToHeight="3" orientation="landscape" r:id="rId1"/>
  <headerFooter>
    <oddFooter>&amp;L© 2018 Edison Electric Institute.  All rights reserved.  &amp;R&amp;P</oddFooter>
  </headerFooter>
  <rowBreaks count="2" manualBreakCount="2">
    <brk id="83" max="21" man="1"/>
    <brk id="164" max="21" man="1"/>
  </rowBreaks>
  <ignoredErrors>
    <ignoredError sqref="A143 A144 A145 A159:A164 A156:A157 A153:A155 A147:A148 A149:A151 A146 A15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P113"/>
  <sheetViews>
    <sheetView showGridLines="0" zoomScale="85" zoomScaleNormal="85" workbookViewId="0">
      <pane ySplit="5" topLeftCell="A6" activePane="bottomLeft" state="frozen"/>
      <selection pane="bottomLeft" activeCell="A6" sqref="A6"/>
    </sheetView>
  </sheetViews>
  <sheetFormatPr defaultColWidth="9.140625" defaultRowHeight="15" x14ac:dyDescent="0.25"/>
  <cols>
    <col min="1" max="1" width="3.5703125" style="184" customWidth="1"/>
    <col min="2" max="2" width="8.140625" style="183" bestFit="1" customWidth="1"/>
    <col min="3" max="3" width="77.85546875" style="18" customWidth="1"/>
    <col min="4" max="5" width="2.140625" style="18" customWidth="1"/>
    <col min="6" max="6" width="100.7109375" style="185" customWidth="1"/>
    <col min="7" max="8" width="2.140625" style="38" customWidth="1"/>
    <col min="9" max="9" width="27.7109375" style="185" customWidth="1"/>
    <col min="10" max="11" width="2.140625" style="48" customWidth="1"/>
    <col min="12" max="12" width="13" style="185" customWidth="1"/>
    <col min="13" max="14" width="2.140625" style="48" customWidth="1"/>
    <col min="15" max="15" width="53.7109375" style="185" customWidth="1"/>
    <col min="16" max="16" width="2.140625" style="56" customWidth="1"/>
    <col min="17" max="17" width="2.140625" style="18" customWidth="1"/>
    <col min="18" max="16384" width="9.140625" style="18"/>
  </cols>
  <sheetData>
    <row r="1" spans="1:16" customFormat="1" ht="28.5" x14ac:dyDescent="0.45">
      <c r="A1" s="156"/>
      <c r="B1" s="155"/>
      <c r="C1" s="551" t="s">
        <v>408</v>
      </c>
      <c r="D1" s="551"/>
      <c r="E1" s="551"/>
      <c r="F1" s="551"/>
      <c r="G1" s="551"/>
      <c r="H1" s="551"/>
      <c r="I1" s="551"/>
      <c r="J1" s="551"/>
      <c r="K1" s="551"/>
      <c r="L1" s="551"/>
      <c r="M1" s="551"/>
      <c r="N1" s="551"/>
      <c r="O1" s="551"/>
      <c r="P1" s="551"/>
    </row>
    <row r="2" spans="1:16" customFormat="1" x14ac:dyDescent="0.25">
      <c r="A2" s="156"/>
      <c r="B2" s="155"/>
      <c r="F2" s="157"/>
      <c r="G2" s="31"/>
      <c r="H2" s="31"/>
      <c r="I2" s="157"/>
      <c r="J2" s="43"/>
      <c r="K2" s="43"/>
      <c r="L2" s="157"/>
      <c r="M2" s="43"/>
      <c r="N2" s="43"/>
      <c r="O2" s="157"/>
      <c r="P2" s="32"/>
    </row>
    <row r="3" spans="1:16" s="4" customFormat="1" ht="6" customHeight="1" x14ac:dyDescent="0.25">
      <c r="B3" s="79"/>
      <c r="D3" s="5"/>
      <c r="F3" s="33"/>
      <c r="G3" s="39"/>
      <c r="H3" s="33"/>
      <c r="I3" s="33"/>
      <c r="J3" s="49"/>
      <c r="K3" s="44"/>
      <c r="L3" s="33"/>
      <c r="M3" s="49"/>
      <c r="N3" s="44"/>
      <c r="O3" s="33"/>
      <c r="P3" s="50"/>
    </row>
    <row r="4" spans="1:16" s="84" customFormat="1" ht="36.75" customHeight="1" x14ac:dyDescent="0.25">
      <c r="B4" s="23" t="s">
        <v>24</v>
      </c>
      <c r="C4" s="23" t="s">
        <v>41</v>
      </c>
      <c r="D4" s="9"/>
      <c r="F4" s="34" t="s">
        <v>43</v>
      </c>
      <c r="G4" s="40"/>
      <c r="H4" s="34"/>
      <c r="I4" s="34" t="s">
        <v>42</v>
      </c>
      <c r="J4" s="40"/>
      <c r="K4" s="34"/>
      <c r="L4" s="34" t="s">
        <v>230</v>
      </c>
      <c r="M4" s="40"/>
      <c r="N4" s="34"/>
      <c r="O4" s="34" t="s">
        <v>231</v>
      </c>
      <c r="P4" s="9"/>
    </row>
    <row r="5" spans="1:16" s="6" customFormat="1" ht="6" customHeight="1" x14ac:dyDescent="0.25">
      <c r="B5" s="80"/>
      <c r="D5" s="7"/>
      <c r="F5" s="35"/>
      <c r="G5" s="41"/>
      <c r="H5" s="35"/>
      <c r="I5" s="35"/>
      <c r="J5" s="51"/>
      <c r="K5" s="45"/>
      <c r="L5" s="35"/>
      <c r="M5" s="51"/>
      <c r="N5" s="45"/>
      <c r="O5" s="35"/>
      <c r="P5" s="52"/>
    </row>
    <row r="6" spans="1:16" s="16" customFormat="1" ht="18.75" x14ac:dyDescent="0.3">
      <c r="A6" s="159"/>
      <c r="B6" s="158"/>
      <c r="C6" s="15" t="s">
        <v>323</v>
      </c>
      <c r="F6" s="160"/>
      <c r="G6" s="36"/>
      <c r="H6" s="36"/>
      <c r="I6" s="160"/>
      <c r="J6" s="46"/>
      <c r="K6" s="46"/>
      <c r="L6" s="160"/>
      <c r="M6" s="46"/>
      <c r="N6" s="46"/>
      <c r="O6" s="160"/>
      <c r="P6" s="53"/>
    </row>
    <row r="7" spans="1:16" s="71" customFormat="1" x14ac:dyDescent="0.25">
      <c r="A7" s="162"/>
      <c r="B7" s="161"/>
      <c r="F7" s="76"/>
      <c r="G7" s="73"/>
      <c r="H7" s="73"/>
      <c r="I7" s="76"/>
      <c r="J7" s="72"/>
      <c r="K7" s="72"/>
      <c r="L7" s="76"/>
      <c r="M7" s="72"/>
      <c r="N7" s="72"/>
      <c r="O7" s="76"/>
      <c r="P7" s="74"/>
    </row>
    <row r="8" spans="1:16" s="12" customFormat="1" ht="120" x14ac:dyDescent="0.25">
      <c r="A8" s="165"/>
      <c r="B8" s="163">
        <v>1</v>
      </c>
      <c r="C8" s="248" t="s">
        <v>326</v>
      </c>
      <c r="D8" s="137"/>
      <c r="E8" s="136"/>
      <c r="F8" s="179" t="s">
        <v>344</v>
      </c>
      <c r="G8" s="42"/>
      <c r="H8" s="37"/>
      <c r="I8" s="166" t="s">
        <v>48</v>
      </c>
      <c r="J8" s="54"/>
      <c r="K8" s="47"/>
      <c r="L8" s="166" t="s">
        <v>50</v>
      </c>
      <c r="M8" s="54"/>
      <c r="N8" s="47"/>
      <c r="O8" s="166" t="s">
        <v>350</v>
      </c>
      <c r="P8" s="55"/>
    </row>
    <row r="9" spans="1:16" s="12" customFormat="1" ht="75" x14ac:dyDescent="0.25">
      <c r="A9" s="165"/>
      <c r="B9" s="163">
        <v>1.1000000000000001</v>
      </c>
      <c r="C9" s="188" t="s">
        <v>8</v>
      </c>
      <c r="D9" s="13"/>
      <c r="F9" s="166" t="s">
        <v>52</v>
      </c>
      <c r="G9" s="42"/>
      <c r="H9" s="37"/>
      <c r="I9" s="166" t="s">
        <v>67</v>
      </c>
      <c r="J9" s="54"/>
      <c r="K9" s="47"/>
      <c r="L9" s="166" t="s">
        <v>50</v>
      </c>
      <c r="M9" s="54"/>
      <c r="N9" s="47"/>
      <c r="O9" s="166" t="s">
        <v>65</v>
      </c>
      <c r="P9" s="55"/>
    </row>
    <row r="10" spans="1:16" s="12" customFormat="1" ht="30" x14ac:dyDescent="0.25">
      <c r="A10" s="165"/>
      <c r="B10" s="163">
        <v>1.2</v>
      </c>
      <c r="C10" s="188" t="s">
        <v>9</v>
      </c>
      <c r="D10" s="13"/>
      <c r="F10" s="166" t="s">
        <v>53</v>
      </c>
      <c r="G10" s="42"/>
      <c r="H10" s="37"/>
      <c r="I10" s="166" t="s">
        <v>67</v>
      </c>
      <c r="J10" s="54"/>
      <c r="K10" s="47"/>
      <c r="L10" s="166" t="s">
        <v>50</v>
      </c>
      <c r="M10" s="54"/>
      <c r="N10" s="47"/>
      <c r="O10" s="166" t="s">
        <v>65</v>
      </c>
      <c r="P10" s="55"/>
    </row>
    <row r="11" spans="1:16" s="12" customFormat="1" ht="30" x14ac:dyDescent="0.25">
      <c r="A11" s="165"/>
      <c r="B11" s="163">
        <v>1.3</v>
      </c>
      <c r="C11" s="188" t="s">
        <v>10</v>
      </c>
      <c r="D11" s="13"/>
      <c r="F11" s="166" t="s">
        <v>54</v>
      </c>
      <c r="G11" s="42"/>
      <c r="H11" s="37"/>
      <c r="I11" s="166" t="s">
        <v>67</v>
      </c>
      <c r="J11" s="54"/>
      <c r="K11" s="47"/>
      <c r="L11" s="166" t="s">
        <v>50</v>
      </c>
      <c r="M11" s="54"/>
      <c r="N11" s="47"/>
      <c r="O11" s="166" t="s">
        <v>65</v>
      </c>
      <c r="P11" s="55"/>
    </row>
    <row r="12" spans="1:16" s="12" customFormat="1" ht="45" x14ac:dyDescent="0.25">
      <c r="A12" s="165"/>
      <c r="B12" s="163">
        <v>1.4</v>
      </c>
      <c r="C12" s="188" t="s">
        <v>19</v>
      </c>
      <c r="D12" s="13"/>
      <c r="F12" s="166" t="s">
        <v>55</v>
      </c>
      <c r="G12" s="42"/>
      <c r="H12" s="37"/>
      <c r="I12" s="166" t="s">
        <v>67</v>
      </c>
      <c r="J12" s="54"/>
      <c r="K12" s="47"/>
      <c r="L12" s="166" t="s">
        <v>50</v>
      </c>
      <c r="M12" s="54"/>
      <c r="N12" s="47"/>
      <c r="O12" s="166" t="s">
        <v>65</v>
      </c>
      <c r="P12" s="55"/>
    </row>
    <row r="13" spans="1:16" s="12" customFormat="1" ht="45" x14ac:dyDescent="0.25">
      <c r="A13" s="165"/>
      <c r="B13" s="163">
        <v>1.5</v>
      </c>
      <c r="C13" s="188" t="s">
        <v>90</v>
      </c>
      <c r="D13" s="13"/>
      <c r="F13" s="166" t="s">
        <v>49</v>
      </c>
      <c r="G13" s="42"/>
      <c r="H13" s="37"/>
      <c r="I13" s="166" t="s">
        <v>67</v>
      </c>
      <c r="J13" s="54"/>
      <c r="K13" s="47"/>
      <c r="L13" s="166" t="s">
        <v>50</v>
      </c>
      <c r="M13" s="54"/>
      <c r="N13" s="47"/>
      <c r="O13" s="166" t="s">
        <v>65</v>
      </c>
      <c r="P13" s="55"/>
    </row>
    <row r="14" spans="1:16" s="60" customFormat="1" ht="30" x14ac:dyDescent="0.25">
      <c r="A14" s="170"/>
      <c r="B14" s="168" t="s">
        <v>25</v>
      </c>
      <c r="C14" s="186" t="s">
        <v>91</v>
      </c>
      <c r="D14" s="59"/>
      <c r="F14" s="171" t="s">
        <v>56</v>
      </c>
      <c r="G14" s="62"/>
      <c r="H14" s="63"/>
      <c r="I14" s="166" t="s">
        <v>67</v>
      </c>
      <c r="J14" s="64"/>
      <c r="K14" s="61"/>
      <c r="L14" s="171" t="s">
        <v>50</v>
      </c>
      <c r="M14" s="64"/>
      <c r="N14" s="61"/>
      <c r="O14" s="166" t="s">
        <v>65</v>
      </c>
      <c r="P14" s="65"/>
    </row>
    <row r="15" spans="1:16" s="12" customFormat="1" ht="30" x14ac:dyDescent="0.25">
      <c r="A15" s="165"/>
      <c r="B15" s="163" t="s">
        <v>26</v>
      </c>
      <c r="C15" s="187" t="s">
        <v>14</v>
      </c>
      <c r="D15" s="13"/>
      <c r="F15" s="166" t="s">
        <v>69</v>
      </c>
      <c r="G15" s="42"/>
      <c r="H15" s="37"/>
      <c r="I15" s="166" t="s">
        <v>67</v>
      </c>
      <c r="J15" s="54"/>
      <c r="K15" s="47"/>
      <c r="L15" s="166" t="s">
        <v>50</v>
      </c>
      <c r="M15" s="54"/>
      <c r="N15" s="47"/>
      <c r="O15" s="166" t="s">
        <v>65</v>
      </c>
      <c r="P15" s="55"/>
    </row>
    <row r="16" spans="1:16" s="12" customFormat="1" ht="30" x14ac:dyDescent="0.25">
      <c r="A16" s="165"/>
      <c r="B16" s="163" t="s">
        <v>27</v>
      </c>
      <c r="C16" s="187" t="s">
        <v>13</v>
      </c>
      <c r="D16" s="13"/>
      <c r="F16" s="166" t="s">
        <v>57</v>
      </c>
      <c r="G16" s="42"/>
      <c r="H16" s="37"/>
      <c r="I16" s="166" t="s">
        <v>67</v>
      </c>
      <c r="J16" s="54"/>
      <c r="K16" s="47"/>
      <c r="L16" s="166" t="s">
        <v>50</v>
      </c>
      <c r="M16" s="54"/>
      <c r="N16" s="47"/>
      <c r="O16" s="166" t="s">
        <v>65</v>
      </c>
      <c r="P16" s="55"/>
    </row>
    <row r="17" spans="1:16" s="12" customFormat="1" ht="30" x14ac:dyDescent="0.25">
      <c r="A17" s="165"/>
      <c r="B17" s="163" t="s">
        <v>28</v>
      </c>
      <c r="C17" s="187" t="s">
        <v>11</v>
      </c>
      <c r="D17" s="13"/>
      <c r="F17" s="166" t="s">
        <v>58</v>
      </c>
      <c r="G17" s="42"/>
      <c r="H17" s="37"/>
      <c r="I17" s="166" t="s">
        <v>67</v>
      </c>
      <c r="J17" s="54"/>
      <c r="K17" s="47"/>
      <c r="L17" s="166" t="s">
        <v>50</v>
      </c>
      <c r="M17" s="54"/>
      <c r="N17" s="47"/>
      <c r="O17" s="166" t="s">
        <v>65</v>
      </c>
      <c r="P17" s="55"/>
    </row>
    <row r="18" spans="1:16" s="12" customFormat="1" ht="45" x14ac:dyDescent="0.25">
      <c r="A18" s="165"/>
      <c r="B18" s="163" t="s">
        <v>29</v>
      </c>
      <c r="C18" s="187" t="s">
        <v>12</v>
      </c>
      <c r="D18" s="13"/>
      <c r="F18" s="166" t="s">
        <v>59</v>
      </c>
      <c r="G18" s="42"/>
      <c r="H18" s="37"/>
      <c r="I18" s="166" t="s">
        <v>67</v>
      </c>
      <c r="J18" s="54"/>
      <c r="K18" s="47"/>
      <c r="L18" s="166" t="s">
        <v>50</v>
      </c>
      <c r="M18" s="54"/>
      <c r="N18" s="47"/>
      <c r="O18" s="166" t="s">
        <v>65</v>
      </c>
      <c r="P18" s="55"/>
    </row>
    <row r="19" spans="1:16" s="12" customFormat="1" x14ac:dyDescent="0.25">
      <c r="A19" s="165"/>
      <c r="B19" s="163">
        <v>1.6</v>
      </c>
      <c r="C19" s="188" t="s">
        <v>161</v>
      </c>
      <c r="D19" s="13"/>
      <c r="F19" s="166" t="s">
        <v>339</v>
      </c>
      <c r="G19" s="42"/>
      <c r="H19" s="37"/>
      <c r="I19" s="166" t="s">
        <v>67</v>
      </c>
      <c r="J19" s="54"/>
      <c r="K19" s="75"/>
      <c r="L19" s="166" t="s">
        <v>50</v>
      </c>
      <c r="M19" s="54"/>
      <c r="N19" s="75"/>
      <c r="O19" s="166"/>
      <c r="P19" s="55"/>
    </row>
    <row r="20" spans="1:16" s="71" customFormat="1" x14ac:dyDescent="0.25">
      <c r="A20" s="162"/>
      <c r="B20" s="161"/>
      <c r="F20" s="76"/>
      <c r="G20" s="73"/>
      <c r="H20" s="73"/>
      <c r="I20" s="76"/>
      <c r="J20" s="72"/>
      <c r="K20" s="72"/>
      <c r="L20" s="76"/>
      <c r="M20" s="72"/>
      <c r="N20" s="72"/>
      <c r="O20" s="76"/>
      <c r="P20" s="74"/>
    </row>
    <row r="21" spans="1:16" s="12" customFormat="1" ht="126" customHeight="1" x14ac:dyDescent="0.25">
      <c r="A21" s="165"/>
      <c r="B21" s="163">
        <v>2</v>
      </c>
      <c r="C21" s="164" t="s">
        <v>44</v>
      </c>
      <c r="D21" s="13"/>
      <c r="F21" s="179" t="s">
        <v>345</v>
      </c>
      <c r="G21" s="42"/>
      <c r="H21" s="37"/>
      <c r="I21" s="166" t="s">
        <v>66</v>
      </c>
      <c r="J21" s="54"/>
      <c r="K21" s="47"/>
      <c r="L21" s="166" t="s">
        <v>51</v>
      </c>
      <c r="M21" s="54"/>
      <c r="N21" s="47"/>
      <c r="O21" s="166" t="s">
        <v>351</v>
      </c>
      <c r="P21" s="55"/>
    </row>
    <row r="22" spans="1:16" s="12" customFormat="1" ht="66" customHeight="1" x14ac:dyDescent="0.25">
      <c r="A22" s="165"/>
      <c r="B22" s="163">
        <v>2.1</v>
      </c>
      <c r="C22" s="188" t="s">
        <v>8</v>
      </c>
      <c r="D22" s="13"/>
      <c r="F22" s="166" t="s">
        <v>71</v>
      </c>
      <c r="G22" s="42"/>
      <c r="H22" s="37"/>
      <c r="I22" s="166" t="s">
        <v>68</v>
      </c>
      <c r="J22" s="54"/>
      <c r="K22" s="47"/>
      <c r="L22" s="166" t="s">
        <v>51</v>
      </c>
      <c r="M22" s="54"/>
      <c r="N22" s="47"/>
      <c r="O22" s="166" t="s">
        <v>65</v>
      </c>
      <c r="P22" s="55"/>
    </row>
    <row r="23" spans="1:16" s="12" customFormat="1" ht="30" x14ac:dyDescent="0.25">
      <c r="A23" s="165"/>
      <c r="B23" s="163">
        <v>2.2000000000000002</v>
      </c>
      <c r="C23" s="188" t="s">
        <v>9</v>
      </c>
      <c r="D23" s="13"/>
      <c r="F23" s="166" t="s">
        <v>72</v>
      </c>
      <c r="G23" s="42"/>
      <c r="H23" s="37"/>
      <c r="I23" s="166" t="s">
        <v>68</v>
      </c>
      <c r="J23" s="54"/>
      <c r="K23" s="47"/>
      <c r="L23" s="166" t="s">
        <v>51</v>
      </c>
      <c r="M23" s="54"/>
      <c r="N23" s="47"/>
      <c r="O23" s="166" t="s">
        <v>65</v>
      </c>
      <c r="P23" s="55"/>
    </row>
    <row r="24" spans="1:16" s="12" customFormat="1" ht="30" x14ac:dyDescent="0.25">
      <c r="A24" s="165"/>
      <c r="B24" s="163">
        <v>2.2999999999999998</v>
      </c>
      <c r="C24" s="188" t="s">
        <v>10</v>
      </c>
      <c r="D24" s="13"/>
      <c r="F24" s="166" t="s">
        <v>73</v>
      </c>
      <c r="G24" s="42"/>
      <c r="H24" s="37"/>
      <c r="I24" s="166" t="s">
        <v>68</v>
      </c>
      <c r="J24" s="54"/>
      <c r="K24" s="47"/>
      <c r="L24" s="166" t="s">
        <v>51</v>
      </c>
      <c r="M24" s="54"/>
      <c r="N24" s="47"/>
      <c r="O24" s="166" t="s">
        <v>65</v>
      </c>
      <c r="P24" s="55"/>
    </row>
    <row r="25" spans="1:16" s="12" customFormat="1" ht="45" x14ac:dyDescent="0.25">
      <c r="A25" s="165"/>
      <c r="B25" s="163">
        <v>2.4</v>
      </c>
      <c r="C25" s="188" t="s">
        <v>19</v>
      </c>
      <c r="D25" s="13"/>
      <c r="F25" s="166" t="s">
        <v>74</v>
      </c>
      <c r="G25" s="42"/>
      <c r="H25" s="37"/>
      <c r="I25" s="166" t="s">
        <v>68</v>
      </c>
      <c r="J25" s="54"/>
      <c r="K25" s="47"/>
      <c r="L25" s="166" t="s">
        <v>51</v>
      </c>
      <c r="M25" s="54"/>
      <c r="N25" s="47"/>
      <c r="O25" s="166" t="s">
        <v>65</v>
      </c>
      <c r="P25" s="55"/>
    </row>
    <row r="26" spans="1:16" s="12" customFormat="1" ht="45" x14ac:dyDescent="0.25">
      <c r="A26" s="165"/>
      <c r="B26" s="163">
        <v>2.5</v>
      </c>
      <c r="C26" s="188" t="s">
        <v>90</v>
      </c>
      <c r="D26" s="13"/>
      <c r="F26" s="166" t="s">
        <v>49</v>
      </c>
      <c r="G26" s="42"/>
      <c r="H26" s="37"/>
      <c r="I26" s="166" t="s">
        <v>68</v>
      </c>
      <c r="J26" s="54"/>
      <c r="K26" s="47"/>
      <c r="L26" s="166" t="s">
        <v>51</v>
      </c>
      <c r="M26" s="54"/>
      <c r="N26" s="47"/>
      <c r="O26" s="166" t="s">
        <v>65</v>
      </c>
      <c r="P26" s="55"/>
    </row>
    <row r="27" spans="1:16" s="12" customFormat="1" ht="30" x14ac:dyDescent="0.25">
      <c r="A27" s="165"/>
      <c r="B27" s="163" t="s">
        <v>40</v>
      </c>
      <c r="C27" s="186" t="s">
        <v>91</v>
      </c>
      <c r="D27" s="13"/>
      <c r="F27" s="166" t="s">
        <v>75</v>
      </c>
      <c r="G27" s="42"/>
      <c r="H27" s="37"/>
      <c r="I27" s="166" t="s">
        <v>68</v>
      </c>
      <c r="J27" s="54"/>
      <c r="K27" s="47"/>
      <c r="L27" s="166" t="s">
        <v>51</v>
      </c>
      <c r="M27" s="54"/>
      <c r="N27" s="47"/>
      <c r="O27" s="166" t="s">
        <v>65</v>
      </c>
      <c r="P27" s="55"/>
    </row>
    <row r="28" spans="1:16" s="12" customFormat="1" ht="30" x14ac:dyDescent="0.25">
      <c r="A28" s="165"/>
      <c r="B28" s="163" t="s">
        <v>30</v>
      </c>
      <c r="C28" s="187" t="s">
        <v>14</v>
      </c>
      <c r="D28" s="13"/>
      <c r="F28" s="166" t="s">
        <v>76</v>
      </c>
      <c r="G28" s="42"/>
      <c r="H28" s="37"/>
      <c r="I28" s="166" t="s">
        <v>68</v>
      </c>
      <c r="J28" s="54"/>
      <c r="K28" s="47"/>
      <c r="L28" s="166" t="s">
        <v>51</v>
      </c>
      <c r="M28" s="54"/>
      <c r="N28" s="47"/>
      <c r="O28" s="166" t="s">
        <v>65</v>
      </c>
      <c r="P28" s="55"/>
    </row>
    <row r="29" spans="1:16" s="12" customFormat="1" ht="30" x14ac:dyDescent="0.25">
      <c r="A29" s="165"/>
      <c r="B29" s="163" t="s">
        <v>31</v>
      </c>
      <c r="C29" s="187" t="s">
        <v>13</v>
      </c>
      <c r="D29" s="13"/>
      <c r="F29" s="166" t="s">
        <v>77</v>
      </c>
      <c r="G29" s="42"/>
      <c r="H29" s="37"/>
      <c r="I29" s="166" t="s">
        <v>68</v>
      </c>
      <c r="J29" s="54"/>
      <c r="K29" s="47"/>
      <c r="L29" s="166" t="s">
        <v>51</v>
      </c>
      <c r="M29" s="54"/>
      <c r="N29" s="47"/>
      <c r="O29" s="166" t="s">
        <v>65</v>
      </c>
      <c r="P29" s="55"/>
    </row>
    <row r="30" spans="1:16" s="12" customFormat="1" ht="30" x14ac:dyDescent="0.25">
      <c r="A30" s="165"/>
      <c r="B30" s="163" t="s">
        <v>32</v>
      </c>
      <c r="C30" s="187" t="s">
        <v>11</v>
      </c>
      <c r="D30" s="13"/>
      <c r="F30" s="166" t="s">
        <v>78</v>
      </c>
      <c r="G30" s="42"/>
      <c r="H30" s="37"/>
      <c r="I30" s="166" t="s">
        <v>68</v>
      </c>
      <c r="J30" s="54"/>
      <c r="K30" s="47"/>
      <c r="L30" s="166" t="s">
        <v>51</v>
      </c>
      <c r="M30" s="54"/>
      <c r="N30" s="47"/>
      <c r="O30" s="166" t="s">
        <v>65</v>
      </c>
      <c r="P30" s="55"/>
    </row>
    <row r="31" spans="1:16" s="12" customFormat="1" ht="30" x14ac:dyDescent="0.25">
      <c r="A31" s="165"/>
      <c r="B31" s="163" t="s">
        <v>33</v>
      </c>
      <c r="C31" s="187" t="s">
        <v>12</v>
      </c>
      <c r="D31" s="13"/>
      <c r="F31" s="166" t="s">
        <v>79</v>
      </c>
      <c r="G31" s="42"/>
      <c r="H31" s="37"/>
      <c r="I31" s="166" t="s">
        <v>68</v>
      </c>
      <c r="J31" s="54"/>
      <c r="K31" s="47"/>
      <c r="L31" s="166" t="s">
        <v>51</v>
      </c>
      <c r="M31" s="54"/>
      <c r="N31" s="47"/>
      <c r="O31" s="166" t="s">
        <v>65</v>
      </c>
      <c r="P31" s="55"/>
    </row>
    <row r="32" spans="1:16" s="12" customFormat="1" ht="30" x14ac:dyDescent="0.25">
      <c r="A32" s="165"/>
      <c r="B32" s="163">
        <v>2.6</v>
      </c>
      <c r="C32" s="188" t="s">
        <v>161</v>
      </c>
      <c r="D32" s="13"/>
      <c r="F32" s="166" t="s">
        <v>340</v>
      </c>
      <c r="G32" s="42"/>
      <c r="H32" s="37"/>
      <c r="I32" s="166" t="s">
        <v>68</v>
      </c>
      <c r="J32" s="54"/>
      <c r="K32" s="75"/>
      <c r="L32" s="166" t="s">
        <v>51</v>
      </c>
      <c r="M32" s="54"/>
      <c r="N32" s="75"/>
      <c r="O32" s="166"/>
      <c r="P32" s="55"/>
    </row>
    <row r="33" spans="1:16" s="71" customFormat="1" x14ac:dyDescent="0.25">
      <c r="A33" s="162"/>
      <c r="B33" s="161"/>
      <c r="F33" s="76"/>
      <c r="G33" s="73"/>
      <c r="H33" s="73"/>
      <c r="I33" s="76"/>
      <c r="J33" s="72"/>
      <c r="K33" s="72"/>
      <c r="L33" s="76"/>
      <c r="M33" s="72"/>
      <c r="N33" s="72"/>
      <c r="O33" s="76"/>
      <c r="P33" s="74"/>
    </row>
    <row r="34" spans="1:16" s="60" customFormat="1" x14ac:dyDescent="0.25">
      <c r="A34" s="170"/>
      <c r="B34" s="169">
        <v>3</v>
      </c>
      <c r="C34" s="58" t="s">
        <v>556</v>
      </c>
      <c r="D34" s="59"/>
      <c r="F34" s="171"/>
      <c r="G34" s="62"/>
      <c r="H34" s="63"/>
      <c r="I34" s="171"/>
      <c r="J34" s="64"/>
      <c r="K34" s="61"/>
      <c r="L34" s="171"/>
      <c r="M34" s="64"/>
      <c r="N34" s="61"/>
      <c r="O34" s="171"/>
      <c r="P34" s="65"/>
    </row>
    <row r="35" spans="1:16" s="442" customFormat="1" ht="95.25" customHeight="1" x14ac:dyDescent="0.25">
      <c r="A35" s="531"/>
      <c r="B35" s="463">
        <v>3.1</v>
      </c>
      <c r="C35" s="532" t="s">
        <v>108</v>
      </c>
      <c r="D35" s="533"/>
      <c r="F35" s="508" t="s">
        <v>543</v>
      </c>
      <c r="G35" s="534"/>
      <c r="H35" s="535"/>
      <c r="I35" s="508" t="s">
        <v>60</v>
      </c>
      <c r="J35" s="536"/>
      <c r="K35" s="537"/>
      <c r="L35" s="508" t="s">
        <v>51</v>
      </c>
      <c r="M35" s="536"/>
      <c r="N35" s="537"/>
      <c r="O35" s="538" t="s">
        <v>544</v>
      </c>
      <c r="P35" s="471"/>
    </row>
    <row r="36" spans="1:16" s="12" customFormat="1" ht="93" customHeight="1" x14ac:dyDescent="0.25">
      <c r="A36" s="165"/>
      <c r="B36" s="167">
        <v>3.2</v>
      </c>
      <c r="C36" s="249" t="s">
        <v>324</v>
      </c>
      <c r="D36" s="13"/>
      <c r="F36" s="166" t="s">
        <v>95</v>
      </c>
      <c r="G36" s="42"/>
      <c r="H36" s="37"/>
      <c r="I36" s="166" t="s">
        <v>68</v>
      </c>
      <c r="J36" s="54"/>
      <c r="K36" s="47"/>
      <c r="L36" s="166" t="s">
        <v>50</v>
      </c>
      <c r="M36" s="54"/>
      <c r="N36" s="47"/>
      <c r="O36" s="166" t="s">
        <v>109</v>
      </c>
      <c r="P36" s="55"/>
    </row>
    <row r="37" spans="1:16" s="12" customFormat="1" ht="60" x14ac:dyDescent="0.25">
      <c r="A37" s="165"/>
      <c r="B37" s="167">
        <v>3.3</v>
      </c>
      <c r="C37" s="249" t="s">
        <v>325</v>
      </c>
      <c r="D37" s="13"/>
      <c r="F37" s="166" t="s">
        <v>97</v>
      </c>
      <c r="G37" s="42"/>
      <c r="H37" s="37"/>
      <c r="I37" s="166" t="s">
        <v>60</v>
      </c>
      <c r="J37" s="54"/>
      <c r="K37" s="47"/>
      <c r="L37" s="166" t="s">
        <v>94</v>
      </c>
      <c r="M37" s="54"/>
      <c r="N37" s="47"/>
      <c r="O37" s="166" t="s">
        <v>109</v>
      </c>
      <c r="P37" s="55"/>
    </row>
    <row r="38" spans="1:16" s="71" customFormat="1" x14ac:dyDescent="0.25">
      <c r="A38" s="162"/>
      <c r="B38" s="161"/>
      <c r="F38" s="76"/>
      <c r="G38" s="73"/>
      <c r="H38" s="73"/>
      <c r="I38" s="76"/>
      <c r="J38" s="72"/>
      <c r="K38" s="72"/>
      <c r="L38" s="76"/>
      <c r="M38" s="72"/>
      <c r="N38" s="72"/>
      <c r="O38" s="76"/>
      <c r="P38" s="74"/>
    </row>
    <row r="39" spans="1:16" s="12" customFormat="1" ht="60" x14ac:dyDescent="0.25">
      <c r="A39" s="165"/>
      <c r="B39" s="167">
        <v>4</v>
      </c>
      <c r="C39" s="164" t="s">
        <v>96</v>
      </c>
      <c r="D39" s="13"/>
      <c r="F39" s="166" t="s">
        <v>98</v>
      </c>
      <c r="G39" s="42"/>
      <c r="H39" s="37"/>
      <c r="I39" s="166"/>
      <c r="J39" s="54"/>
      <c r="K39" s="47"/>
      <c r="L39" s="166"/>
      <c r="M39" s="54"/>
      <c r="N39" s="47"/>
      <c r="O39" s="166" t="s">
        <v>110</v>
      </c>
      <c r="P39" s="55"/>
    </row>
    <row r="40" spans="1:16" s="12" customFormat="1" ht="105" x14ac:dyDescent="0.25">
      <c r="A40" s="165"/>
      <c r="B40" s="167">
        <v>4.0999999999999996</v>
      </c>
      <c r="C40" s="188" t="s">
        <v>16</v>
      </c>
      <c r="D40" s="13"/>
      <c r="F40" s="166" t="s">
        <v>63</v>
      </c>
      <c r="G40" s="42"/>
      <c r="H40" s="37"/>
      <c r="I40" s="166" t="s">
        <v>64</v>
      </c>
      <c r="J40" s="54"/>
      <c r="K40" s="47"/>
      <c r="L40" s="166" t="s">
        <v>50</v>
      </c>
      <c r="M40" s="54"/>
      <c r="N40" s="47"/>
      <c r="O40" s="166" t="s">
        <v>65</v>
      </c>
      <c r="P40" s="55"/>
    </row>
    <row r="41" spans="1:16" s="12" customFormat="1" ht="120" x14ac:dyDescent="0.25">
      <c r="A41" s="165"/>
      <c r="B41" s="167">
        <v>4.2</v>
      </c>
      <c r="C41" s="188" t="s">
        <v>17</v>
      </c>
      <c r="D41" s="13"/>
      <c r="F41" s="166" t="s">
        <v>62</v>
      </c>
      <c r="G41" s="42"/>
      <c r="H41" s="37"/>
      <c r="I41" s="166" t="s">
        <v>64</v>
      </c>
      <c r="J41" s="54"/>
      <c r="K41" s="47"/>
      <c r="L41" s="166" t="s">
        <v>50</v>
      </c>
      <c r="M41" s="54"/>
      <c r="N41" s="47"/>
      <c r="O41" s="166" t="s">
        <v>65</v>
      </c>
      <c r="P41" s="55"/>
    </row>
    <row r="42" spans="1:16" s="12" customFormat="1" ht="75" x14ac:dyDescent="0.25">
      <c r="A42" s="165"/>
      <c r="B42" s="167">
        <v>4.3</v>
      </c>
      <c r="C42" s="188" t="s">
        <v>15</v>
      </c>
      <c r="D42" s="13"/>
      <c r="F42" s="166" t="s">
        <v>70</v>
      </c>
      <c r="G42" s="42"/>
      <c r="H42" s="37"/>
      <c r="I42" s="166" t="s">
        <v>232</v>
      </c>
      <c r="J42" s="54"/>
      <c r="K42" s="47"/>
      <c r="L42" s="166" t="s">
        <v>50</v>
      </c>
      <c r="M42" s="54"/>
      <c r="N42" s="47"/>
      <c r="O42" s="166" t="s">
        <v>65</v>
      </c>
      <c r="P42" s="55"/>
    </row>
    <row r="43" spans="1:16" s="71" customFormat="1" x14ac:dyDescent="0.25">
      <c r="A43" s="162"/>
      <c r="B43" s="161"/>
      <c r="C43" s="162"/>
      <c r="F43" s="76"/>
      <c r="G43" s="73"/>
      <c r="H43" s="73"/>
      <c r="I43" s="76"/>
      <c r="J43" s="72"/>
      <c r="K43" s="72"/>
      <c r="L43" s="76"/>
      <c r="M43" s="72"/>
      <c r="N43" s="72"/>
      <c r="O43" s="76"/>
      <c r="P43" s="74"/>
    </row>
    <row r="44" spans="1:16" s="12" customFormat="1" x14ac:dyDescent="0.25">
      <c r="A44" s="165"/>
      <c r="B44" s="167"/>
      <c r="C44" s="14"/>
      <c r="F44" s="166"/>
      <c r="G44" s="37"/>
      <c r="H44" s="37"/>
      <c r="I44" s="166"/>
      <c r="J44" s="47"/>
      <c r="K44" s="47"/>
      <c r="L44" s="166"/>
      <c r="M44" s="47"/>
      <c r="N44" s="47"/>
      <c r="O44" s="166"/>
      <c r="P44" s="57"/>
    </row>
    <row r="45" spans="1:16" s="67" customFormat="1" ht="18.75" x14ac:dyDescent="0.3">
      <c r="A45" s="172"/>
      <c r="B45" s="173"/>
      <c r="C45" s="66" t="s">
        <v>18</v>
      </c>
      <c r="F45" s="175"/>
      <c r="G45" s="69"/>
      <c r="H45" s="69"/>
      <c r="I45" s="175"/>
      <c r="J45" s="68"/>
      <c r="K45" s="68"/>
      <c r="L45" s="175"/>
      <c r="M45" s="68"/>
      <c r="N45" s="68"/>
      <c r="O45" s="175"/>
      <c r="P45" s="70"/>
    </row>
    <row r="46" spans="1:16" s="71" customFormat="1" x14ac:dyDescent="0.25">
      <c r="A46" s="162"/>
      <c r="B46" s="161"/>
      <c r="F46" s="76"/>
      <c r="G46" s="73"/>
      <c r="H46" s="73"/>
      <c r="I46" s="76"/>
      <c r="J46" s="72"/>
      <c r="K46" s="72"/>
      <c r="L46" s="76"/>
      <c r="M46" s="72"/>
      <c r="N46" s="72"/>
      <c r="O46" s="76"/>
      <c r="P46" s="74"/>
    </row>
    <row r="47" spans="1:16" s="136" customFormat="1" x14ac:dyDescent="0.25">
      <c r="A47" s="176"/>
      <c r="B47" s="177">
        <v>5</v>
      </c>
      <c r="C47" s="178" t="s">
        <v>287</v>
      </c>
      <c r="D47" s="137"/>
      <c r="F47" s="179"/>
      <c r="G47" s="139"/>
      <c r="H47" s="140"/>
      <c r="I47" s="179"/>
      <c r="J47" s="141"/>
      <c r="K47" s="138"/>
      <c r="L47" s="179"/>
      <c r="M47" s="141"/>
      <c r="N47" s="138"/>
      <c r="O47" s="142"/>
      <c r="P47" s="143"/>
    </row>
    <row r="48" spans="1:16" s="136" customFormat="1" x14ac:dyDescent="0.25">
      <c r="A48" s="176"/>
      <c r="B48" s="177">
        <v>5.0999999999999996</v>
      </c>
      <c r="C48" s="218" t="s">
        <v>292</v>
      </c>
      <c r="D48" s="137"/>
      <c r="F48" s="179"/>
      <c r="G48" s="139"/>
      <c r="H48" s="140"/>
      <c r="I48" s="179"/>
      <c r="J48" s="141"/>
      <c r="K48" s="138"/>
      <c r="L48" s="179"/>
      <c r="M48" s="141"/>
      <c r="N48" s="138"/>
      <c r="O48" s="142"/>
      <c r="P48" s="143"/>
    </row>
    <row r="49" spans="1:16" s="136" customFormat="1" x14ac:dyDescent="0.25">
      <c r="A49" s="176"/>
      <c r="B49" s="177" t="s">
        <v>243</v>
      </c>
      <c r="C49" s="219" t="s">
        <v>245</v>
      </c>
      <c r="D49" s="137"/>
      <c r="F49" s="179"/>
      <c r="G49" s="139"/>
      <c r="H49" s="140"/>
      <c r="I49" s="179"/>
      <c r="J49" s="141"/>
      <c r="K49" s="138"/>
      <c r="L49" s="179"/>
      <c r="M49" s="141"/>
      <c r="N49" s="138"/>
      <c r="O49" s="142"/>
      <c r="P49" s="143"/>
    </row>
    <row r="50" spans="1:16" s="136" customFormat="1" ht="65.45" customHeight="1" x14ac:dyDescent="0.25">
      <c r="A50" s="176"/>
      <c r="B50" s="177" t="s">
        <v>246</v>
      </c>
      <c r="C50" s="220" t="s">
        <v>233</v>
      </c>
      <c r="D50" s="137"/>
      <c r="F50" s="144" t="s">
        <v>545</v>
      </c>
      <c r="G50" s="139"/>
      <c r="H50" s="140"/>
      <c r="I50" s="166" t="s">
        <v>186</v>
      </c>
      <c r="J50" s="141"/>
      <c r="K50" s="138"/>
      <c r="L50" s="166" t="s">
        <v>51</v>
      </c>
      <c r="M50" s="141"/>
      <c r="N50" s="138"/>
      <c r="O50" s="144" t="s">
        <v>224</v>
      </c>
      <c r="P50" s="143"/>
    </row>
    <row r="51" spans="1:16" s="145" customFormat="1" ht="30" x14ac:dyDescent="0.25">
      <c r="A51" s="180"/>
      <c r="B51" s="177" t="s">
        <v>247</v>
      </c>
      <c r="C51" s="220" t="s">
        <v>221</v>
      </c>
      <c r="D51" s="146"/>
      <c r="F51" s="142" t="s">
        <v>304</v>
      </c>
      <c r="G51" s="147"/>
      <c r="H51" s="148"/>
      <c r="I51" s="166" t="s">
        <v>187</v>
      </c>
      <c r="J51" s="149"/>
      <c r="K51" s="150"/>
      <c r="L51" s="166" t="s">
        <v>51</v>
      </c>
      <c r="M51" s="149"/>
      <c r="N51" s="150"/>
      <c r="O51" s="144"/>
      <c r="P51" s="151"/>
    </row>
    <row r="52" spans="1:16" s="136" customFormat="1" x14ac:dyDescent="0.25">
      <c r="A52" s="176"/>
      <c r="B52" s="177" t="s">
        <v>244</v>
      </c>
      <c r="C52" s="219" t="s">
        <v>248</v>
      </c>
      <c r="D52" s="137"/>
      <c r="F52" s="179"/>
      <c r="G52" s="139"/>
      <c r="H52" s="140"/>
      <c r="I52" s="179"/>
      <c r="J52" s="141"/>
      <c r="K52" s="138"/>
      <c r="L52" s="179"/>
      <c r="M52" s="141"/>
      <c r="N52" s="138"/>
      <c r="O52" s="142"/>
      <c r="P52" s="143"/>
    </row>
    <row r="53" spans="1:16" s="136" customFormat="1" ht="60" x14ac:dyDescent="0.25">
      <c r="A53" s="176"/>
      <c r="B53" s="177" t="s">
        <v>249</v>
      </c>
      <c r="C53" s="220" t="s">
        <v>222</v>
      </c>
      <c r="D53" s="137"/>
      <c r="F53" s="144" t="s">
        <v>356</v>
      </c>
      <c r="G53" s="139"/>
      <c r="H53" s="140"/>
      <c r="I53" s="166" t="s">
        <v>186</v>
      </c>
      <c r="J53" s="141"/>
      <c r="K53" s="138"/>
      <c r="L53" s="166" t="s">
        <v>51</v>
      </c>
      <c r="M53" s="141"/>
      <c r="N53" s="138"/>
      <c r="O53" s="144" t="s">
        <v>224</v>
      </c>
      <c r="P53" s="143"/>
    </row>
    <row r="54" spans="1:16" s="136" customFormat="1" ht="30" x14ac:dyDescent="0.25">
      <c r="A54" s="176"/>
      <c r="B54" s="177" t="s">
        <v>250</v>
      </c>
      <c r="C54" s="220" t="s">
        <v>223</v>
      </c>
      <c r="D54" s="137"/>
      <c r="F54" s="142" t="s">
        <v>305</v>
      </c>
      <c r="G54" s="139"/>
      <c r="H54" s="140"/>
      <c r="I54" s="166" t="s">
        <v>187</v>
      </c>
      <c r="J54" s="141"/>
      <c r="K54" s="138"/>
      <c r="L54" s="166" t="s">
        <v>51</v>
      </c>
      <c r="M54" s="141"/>
      <c r="N54" s="138"/>
      <c r="O54" s="144"/>
      <c r="P54" s="143"/>
    </row>
    <row r="55" spans="1:16" s="136" customFormat="1" x14ac:dyDescent="0.25">
      <c r="A55" s="176"/>
      <c r="B55" s="177">
        <v>5.2</v>
      </c>
      <c r="C55" s="218" t="s">
        <v>293</v>
      </c>
      <c r="D55" s="137"/>
      <c r="F55" s="142"/>
      <c r="G55" s="139"/>
      <c r="H55" s="140"/>
      <c r="I55" s="179"/>
      <c r="J55" s="141"/>
      <c r="K55" s="138"/>
      <c r="L55" s="179"/>
      <c r="M55" s="141"/>
      <c r="N55" s="138"/>
      <c r="O55" s="144"/>
      <c r="P55" s="143"/>
    </row>
    <row r="56" spans="1:16" s="225" customFormat="1" x14ac:dyDescent="0.25">
      <c r="A56" s="221"/>
      <c r="B56" s="222" t="s">
        <v>254</v>
      </c>
      <c r="C56" s="223" t="s">
        <v>245</v>
      </c>
      <c r="D56" s="224"/>
      <c r="F56" s="226"/>
      <c r="G56" s="227"/>
      <c r="H56" s="228"/>
      <c r="I56" s="226"/>
      <c r="J56" s="229"/>
      <c r="K56" s="230"/>
      <c r="L56" s="226"/>
      <c r="M56" s="229"/>
      <c r="N56" s="230"/>
      <c r="O56" s="231"/>
      <c r="P56" s="232"/>
    </row>
    <row r="57" spans="1:16" s="136" customFormat="1" ht="120" x14ac:dyDescent="0.25">
      <c r="A57" s="176"/>
      <c r="B57" s="177" t="s">
        <v>255</v>
      </c>
      <c r="C57" s="220" t="s">
        <v>228</v>
      </c>
      <c r="D57" s="137"/>
      <c r="F57" s="142" t="s">
        <v>307</v>
      </c>
      <c r="G57" s="139"/>
      <c r="H57" s="140"/>
      <c r="I57" s="166" t="s">
        <v>186</v>
      </c>
      <c r="J57" s="141"/>
      <c r="K57" s="138"/>
      <c r="L57" s="166" t="s">
        <v>51</v>
      </c>
      <c r="M57" s="141"/>
      <c r="N57" s="138"/>
      <c r="O57" s="144"/>
      <c r="P57" s="143"/>
    </row>
    <row r="58" spans="1:16" s="136" customFormat="1" ht="30" x14ac:dyDescent="0.25">
      <c r="A58" s="176"/>
      <c r="B58" s="177" t="s">
        <v>256</v>
      </c>
      <c r="C58" s="220" t="s">
        <v>227</v>
      </c>
      <c r="D58" s="137"/>
      <c r="F58" s="142" t="s">
        <v>308</v>
      </c>
      <c r="G58" s="139"/>
      <c r="H58" s="140"/>
      <c r="I58" s="166" t="s">
        <v>187</v>
      </c>
      <c r="J58" s="141"/>
      <c r="K58" s="138"/>
      <c r="L58" s="166" t="s">
        <v>51</v>
      </c>
      <c r="M58" s="141"/>
      <c r="N58" s="138"/>
      <c r="O58" s="144"/>
      <c r="P58" s="143"/>
    </row>
    <row r="59" spans="1:16" s="225" customFormat="1" x14ac:dyDescent="0.25">
      <c r="A59" s="221"/>
      <c r="B59" s="222" t="s">
        <v>257</v>
      </c>
      <c r="C59" s="223" t="s">
        <v>248</v>
      </c>
      <c r="D59" s="224"/>
      <c r="F59" s="226"/>
      <c r="G59" s="227"/>
      <c r="H59" s="228"/>
      <c r="I59" s="226"/>
      <c r="J59" s="229"/>
      <c r="K59" s="230"/>
      <c r="L59" s="226"/>
      <c r="M59" s="229"/>
      <c r="N59" s="230"/>
      <c r="O59" s="231"/>
      <c r="P59" s="232"/>
    </row>
    <row r="60" spans="1:16" s="136" customFormat="1" ht="120" x14ac:dyDescent="0.25">
      <c r="A60" s="176"/>
      <c r="B60" s="177" t="s">
        <v>258</v>
      </c>
      <c r="C60" s="220" t="s">
        <v>294</v>
      </c>
      <c r="D60" s="137"/>
      <c r="F60" s="142" t="s">
        <v>306</v>
      </c>
      <c r="G60" s="139"/>
      <c r="H60" s="140"/>
      <c r="I60" s="166" t="s">
        <v>186</v>
      </c>
      <c r="J60" s="141"/>
      <c r="K60" s="138"/>
      <c r="L60" s="166" t="s">
        <v>51</v>
      </c>
      <c r="M60" s="141"/>
      <c r="N60" s="138"/>
      <c r="O60" s="144"/>
      <c r="P60" s="143"/>
    </row>
    <row r="61" spans="1:16" s="136" customFormat="1" ht="30" x14ac:dyDescent="0.25">
      <c r="A61" s="176"/>
      <c r="B61" s="177" t="s">
        <v>259</v>
      </c>
      <c r="C61" s="220" t="s">
        <v>295</v>
      </c>
      <c r="D61" s="137"/>
      <c r="F61" s="142" t="s">
        <v>309</v>
      </c>
      <c r="G61" s="139"/>
      <c r="H61" s="140"/>
      <c r="I61" s="166" t="s">
        <v>187</v>
      </c>
      <c r="J61" s="141"/>
      <c r="K61" s="138"/>
      <c r="L61" s="166" t="s">
        <v>51</v>
      </c>
      <c r="M61" s="141"/>
      <c r="N61" s="138"/>
      <c r="O61" s="144"/>
      <c r="P61" s="143"/>
    </row>
    <row r="62" spans="1:16" s="136" customFormat="1" x14ac:dyDescent="0.25">
      <c r="A62" s="176"/>
      <c r="B62" s="177">
        <v>5.3</v>
      </c>
      <c r="C62" s="218" t="s">
        <v>272</v>
      </c>
      <c r="D62" s="137"/>
      <c r="F62" s="142"/>
      <c r="G62" s="139"/>
      <c r="H62" s="140"/>
      <c r="I62" s="179"/>
      <c r="J62" s="141"/>
      <c r="K62" s="138"/>
      <c r="L62" s="179"/>
      <c r="M62" s="141"/>
      <c r="N62" s="138"/>
      <c r="O62" s="144"/>
      <c r="P62" s="143"/>
    </row>
    <row r="63" spans="1:16" s="225" customFormat="1" x14ac:dyDescent="0.25">
      <c r="A63" s="221"/>
      <c r="B63" s="222" t="s">
        <v>262</v>
      </c>
      <c r="C63" s="223" t="s">
        <v>245</v>
      </c>
      <c r="D63" s="224"/>
      <c r="F63" s="226"/>
      <c r="G63" s="227"/>
      <c r="H63" s="228"/>
      <c r="I63" s="226"/>
      <c r="J63" s="229"/>
      <c r="K63" s="230"/>
      <c r="L63" s="226"/>
      <c r="M63" s="229"/>
      <c r="N63" s="230"/>
      <c r="O63" s="231"/>
      <c r="P63" s="232"/>
    </row>
    <row r="64" spans="1:16" s="136" customFormat="1" x14ac:dyDescent="0.25">
      <c r="A64" s="176"/>
      <c r="B64" s="177" t="s">
        <v>263</v>
      </c>
      <c r="C64" s="220" t="s">
        <v>297</v>
      </c>
      <c r="D64" s="137"/>
      <c r="F64" s="142" t="s">
        <v>300</v>
      </c>
      <c r="G64" s="139"/>
      <c r="H64" s="140"/>
      <c r="I64" s="166" t="s">
        <v>186</v>
      </c>
      <c r="J64" s="141"/>
      <c r="K64" s="138"/>
      <c r="L64" s="166" t="s">
        <v>51</v>
      </c>
      <c r="M64" s="141"/>
      <c r="N64" s="138"/>
      <c r="O64" s="144"/>
      <c r="P64" s="143"/>
    </row>
    <row r="65" spans="1:16" s="136" customFormat="1" ht="30" x14ac:dyDescent="0.25">
      <c r="A65" s="176"/>
      <c r="B65" s="177" t="s">
        <v>264</v>
      </c>
      <c r="C65" s="220" t="s">
        <v>296</v>
      </c>
      <c r="D65" s="137"/>
      <c r="F65" s="142" t="s">
        <v>301</v>
      </c>
      <c r="G65" s="139"/>
      <c r="H65" s="140"/>
      <c r="I65" s="166" t="s">
        <v>187</v>
      </c>
      <c r="J65" s="141"/>
      <c r="K65" s="138"/>
      <c r="L65" s="166" t="s">
        <v>51</v>
      </c>
      <c r="M65" s="141"/>
      <c r="N65" s="138"/>
      <c r="O65" s="144"/>
      <c r="P65" s="143"/>
    </row>
    <row r="66" spans="1:16" s="225" customFormat="1" x14ac:dyDescent="0.25">
      <c r="A66" s="221"/>
      <c r="B66" s="222" t="s">
        <v>265</v>
      </c>
      <c r="C66" s="223" t="s">
        <v>248</v>
      </c>
      <c r="D66" s="224"/>
      <c r="F66" s="226"/>
      <c r="G66" s="227"/>
      <c r="H66" s="228"/>
      <c r="I66" s="226"/>
      <c r="J66" s="229"/>
      <c r="K66" s="230"/>
      <c r="L66" s="226"/>
      <c r="M66" s="229"/>
      <c r="N66" s="230"/>
      <c r="O66" s="231"/>
      <c r="P66" s="232"/>
    </row>
    <row r="67" spans="1:16" s="136" customFormat="1" x14ac:dyDescent="0.25">
      <c r="A67" s="176"/>
      <c r="B67" s="177" t="s">
        <v>266</v>
      </c>
      <c r="C67" s="220" t="s">
        <v>298</v>
      </c>
      <c r="D67" s="137"/>
      <c r="F67" s="142" t="s">
        <v>302</v>
      </c>
      <c r="G67" s="139"/>
      <c r="H67" s="140"/>
      <c r="I67" s="166" t="s">
        <v>186</v>
      </c>
      <c r="J67" s="141"/>
      <c r="K67" s="138"/>
      <c r="L67" s="166" t="s">
        <v>51</v>
      </c>
      <c r="M67" s="141"/>
      <c r="N67" s="138"/>
      <c r="O67" s="144"/>
      <c r="P67" s="143"/>
    </row>
    <row r="68" spans="1:16" s="136" customFormat="1" ht="30" x14ac:dyDescent="0.25">
      <c r="A68" s="176"/>
      <c r="B68" s="177" t="s">
        <v>267</v>
      </c>
      <c r="C68" s="220" t="s">
        <v>299</v>
      </c>
      <c r="D68" s="137"/>
      <c r="F68" s="142" t="s">
        <v>303</v>
      </c>
      <c r="G68" s="139"/>
      <c r="H68" s="140"/>
      <c r="I68" s="166" t="s">
        <v>187</v>
      </c>
      <c r="J68" s="141"/>
      <c r="K68" s="138"/>
      <c r="L68" s="166" t="s">
        <v>51</v>
      </c>
      <c r="M68" s="141"/>
      <c r="N68" s="138"/>
      <c r="O68" s="144"/>
      <c r="P68" s="143"/>
    </row>
    <row r="69" spans="1:16" s="442" customFormat="1" x14ac:dyDescent="0.25">
      <c r="A69" s="539"/>
      <c r="B69" s="463">
        <v>5.4</v>
      </c>
      <c r="C69" s="540" t="s">
        <v>524</v>
      </c>
      <c r="D69" s="533"/>
      <c r="F69" s="541"/>
      <c r="G69" s="534"/>
      <c r="H69" s="535"/>
      <c r="I69" s="508"/>
      <c r="J69" s="536"/>
      <c r="K69" s="537"/>
      <c r="L69" s="508"/>
      <c r="M69" s="536"/>
      <c r="N69" s="537"/>
      <c r="O69" s="542"/>
      <c r="P69" s="471"/>
    </row>
    <row r="70" spans="1:16" s="442" customFormat="1" ht="30" x14ac:dyDescent="0.25">
      <c r="A70" s="539"/>
      <c r="B70" s="463" t="s">
        <v>270</v>
      </c>
      <c r="C70" s="543" t="s">
        <v>525</v>
      </c>
      <c r="D70" s="533"/>
      <c r="F70" s="541" t="s">
        <v>547</v>
      </c>
      <c r="G70" s="534"/>
      <c r="H70" s="535"/>
      <c r="I70" s="166" t="s">
        <v>186</v>
      </c>
      <c r="J70" s="536"/>
      <c r="K70" s="537"/>
      <c r="L70" s="508" t="s">
        <v>51</v>
      </c>
      <c r="M70" s="536"/>
      <c r="N70" s="537"/>
      <c r="O70" s="542" t="s">
        <v>546</v>
      </c>
      <c r="P70" s="471"/>
    </row>
    <row r="71" spans="1:16" s="442" customFormat="1" ht="30" x14ac:dyDescent="0.25">
      <c r="A71" s="539"/>
      <c r="B71" s="463" t="s">
        <v>271</v>
      </c>
      <c r="C71" s="543" t="s">
        <v>522</v>
      </c>
      <c r="D71" s="533"/>
      <c r="F71" s="541" t="s">
        <v>548</v>
      </c>
      <c r="G71" s="534"/>
      <c r="H71" s="535"/>
      <c r="I71" s="166" t="s">
        <v>187</v>
      </c>
      <c r="J71" s="536"/>
      <c r="K71" s="537"/>
      <c r="L71" s="508" t="s">
        <v>51</v>
      </c>
      <c r="M71" s="536"/>
      <c r="N71" s="537"/>
      <c r="O71" s="542" t="s">
        <v>546</v>
      </c>
      <c r="P71" s="471"/>
    </row>
    <row r="72" spans="1:16" s="71" customFormat="1" x14ac:dyDescent="0.25">
      <c r="A72" s="162"/>
      <c r="B72" s="161"/>
      <c r="C72" s="162"/>
      <c r="F72" s="76"/>
      <c r="G72" s="73"/>
      <c r="H72" s="73"/>
      <c r="I72" s="76"/>
      <c r="J72" s="72"/>
      <c r="K72" s="72"/>
      <c r="L72" s="76"/>
      <c r="M72" s="72"/>
      <c r="N72" s="72"/>
      <c r="O72" s="76"/>
      <c r="P72" s="74"/>
    </row>
    <row r="73" spans="1:16" s="12" customFormat="1" ht="15" customHeight="1" x14ac:dyDescent="0.25">
      <c r="A73" s="165"/>
      <c r="B73" s="167">
        <v>6</v>
      </c>
      <c r="C73" s="181" t="s">
        <v>242</v>
      </c>
      <c r="D73" s="13"/>
      <c r="F73" s="77"/>
      <c r="G73" s="42"/>
      <c r="H73" s="37"/>
      <c r="I73" s="166"/>
      <c r="J73" s="54"/>
      <c r="K73" s="75"/>
      <c r="L73" s="166"/>
      <c r="M73" s="54"/>
      <c r="N73" s="75"/>
      <c r="O73" s="77"/>
      <c r="P73" s="55"/>
    </row>
    <row r="74" spans="1:16" s="12" customFormat="1" ht="60" customHeight="1" x14ac:dyDescent="0.25">
      <c r="A74" s="165"/>
      <c r="B74" s="167">
        <v>6.1</v>
      </c>
      <c r="C74" s="249" t="s">
        <v>311</v>
      </c>
      <c r="D74" s="137"/>
      <c r="E74" s="136"/>
      <c r="F74" s="142" t="s">
        <v>312</v>
      </c>
      <c r="G74" s="42"/>
      <c r="H74" s="37"/>
      <c r="I74" s="166"/>
      <c r="J74" s="54"/>
      <c r="K74" s="75"/>
      <c r="L74" s="166"/>
      <c r="M74" s="54"/>
      <c r="N74" s="75"/>
      <c r="O74" s="182"/>
      <c r="P74" s="55"/>
    </row>
    <row r="75" spans="1:16" s="12" customFormat="1" ht="15" customHeight="1" x14ac:dyDescent="0.25">
      <c r="A75" s="165"/>
      <c r="B75" s="167">
        <v>6.2</v>
      </c>
      <c r="C75" s="218" t="s">
        <v>36</v>
      </c>
      <c r="D75" s="137"/>
      <c r="E75" s="136"/>
      <c r="F75" s="144"/>
      <c r="G75" s="42"/>
      <c r="H75" s="37"/>
      <c r="I75" s="166"/>
      <c r="J75" s="54"/>
      <c r="K75" s="75"/>
      <c r="L75" s="166"/>
      <c r="M75" s="54"/>
      <c r="N75" s="75"/>
      <c r="O75" s="77"/>
      <c r="P75" s="55"/>
    </row>
    <row r="76" spans="1:16" s="12" customFormat="1" ht="30" x14ac:dyDescent="0.25">
      <c r="A76" s="165"/>
      <c r="B76" s="167" t="s">
        <v>277</v>
      </c>
      <c r="C76" s="189" t="s">
        <v>310</v>
      </c>
      <c r="D76" s="137"/>
      <c r="E76" s="136"/>
      <c r="F76" s="142" t="s">
        <v>357</v>
      </c>
      <c r="G76" s="42"/>
      <c r="H76" s="37"/>
      <c r="I76" s="166" t="s">
        <v>186</v>
      </c>
      <c r="J76" s="54"/>
      <c r="K76" s="75"/>
      <c r="L76" s="166" t="s">
        <v>51</v>
      </c>
      <c r="M76" s="54"/>
      <c r="N76" s="75"/>
      <c r="O76" s="182" t="s">
        <v>235</v>
      </c>
      <c r="P76" s="55"/>
    </row>
    <row r="77" spans="1:16" s="12" customFormat="1" x14ac:dyDescent="0.25">
      <c r="A77" s="165"/>
      <c r="B77" s="167" t="s">
        <v>278</v>
      </c>
      <c r="C77" s="189" t="s">
        <v>313</v>
      </c>
      <c r="D77" s="137"/>
      <c r="E77" s="136"/>
      <c r="F77" s="142" t="s">
        <v>318</v>
      </c>
      <c r="G77" s="42"/>
      <c r="H77" s="37"/>
      <c r="I77" s="166" t="s">
        <v>187</v>
      </c>
      <c r="J77" s="54"/>
      <c r="K77" s="75"/>
      <c r="L77" s="166" t="s">
        <v>51</v>
      </c>
      <c r="M77" s="54"/>
      <c r="N77" s="75"/>
      <c r="O77" s="182"/>
      <c r="P77" s="55"/>
    </row>
    <row r="78" spans="1:16" s="12" customFormat="1" ht="15" customHeight="1" x14ac:dyDescent="0.25">
      <c r="A78" s="165"/>
      <c r="B78" s="167">
        <v>6.3</v>
      </c>
      <c r="C78" s="218" t="s">
        <v>37</v>
      </c>
      <c r="D78" s="137"/>
      <c r="E78" s="136"/>
      <c r="F78" s="144"/>
      <c r="G78" s="42"/>
      <c r="H78" s="37"/>
      <c r="I78" s="166"/>
      <c r="J78" s="54"/>
      <c r="K78" s="75"/>
      <c r="L78" s="166"/>
      <c r="M78" s="54"/>
      <c r="N78" s="75"/>
      <c r="O78" s="77"/>
      <c r="P78" s="55"/>
    </row>
    <row r="79" spans="1:16" s="12" customFormat="1" ht="30" x14ac:dyDescent="0.25">
      <c r="A79" s="165"/>
      <c r="B79" s="167" t="s">
        <v>279</v>
      </c>
      <c r="C79" s="189" t="s">
        <v>314</v>
      </c>
      <c r="D79" s="137"/>
      <c r="E79" s="136"/>
      <c r="F79" s="142" t="s">
        <v>358</v>
      </c>
      <c r="G79" s="42"/>
      <c r="H79" s="37"/>
      <c r="I79" s="166" t="s">
        <v>186</v>
      </c>
      <c r="J79" s="54"/>
      <c r="K79" s="75"/>
      <c r="L79" s="166" t="s">
        <v>51</v>
      </c>
      <c r="M79" s="54"/>
      <c r="N79" s="75"/>
      <c r="O79" s="182" t="s">
        <v>235</v>
      </c>
      <c r="P79" s="55"/>
    </row>
    <row r="80" spans="1:16" s="12" customFormat="1" x14ac:dyDescent="0.25">
      <c r="A80" s="165"/>
      <c r="B80" s="167" t="s">
        <v>280</v>
      </c>
      <c r="C80" s="189" t="s">
        <v>315</v>
      </c>
      <c r="D80" s="137"/>
      <c r="E80" s="136"/>
      <c r="F80" s="142" t="s">
        <v>318</v>
      </c>
      <c r="G80" s="42"/>
      <c r="H80" s="37"/>
      <c r="I80" s="166" t="s">
        <v>187</v>
      </c>
      <c r="J80" s="54"/>
      <c r="K80" s="75"/>
      <c r="L80" s="166" t="s">
        <v>51</v>
      </c>
      <c r="M80" s="54"/>
      <c r="N80" s="75"/>
      <c r="O80" s="182"/>
      <c r="P80" s="55"/>
    </row>
    <row r="81" spans="1:16" s="12" customFormat="1" ht="15" customHeight="1" x14ac:dyDescent="0.25">
      <c r="A81" s="165"/>
      <c r="B81" s="167">
        <v>6.4</v>
      </c>
      <c r="C81" s="218" t="s">
        <v>38</v>
      </c>
      <c r="D81" s="137"/>
      <c r="E81" s="136"/>
      <c r="F81" s="144"/>
      <c r="G81" s="42"/>
      <c r="H81" s="37"/>
      <c r="I81" s="166"/>
      <c r="J81" s="54"/>
      <c r="K81" s="75"/>
      <c r="L81" s="166"/>
      <c r="M81" s="54"/>
      <c r="N81" s="75"/>
      <c r="O81" s="77"/>
      <c r="P81" s="55"/>
    </row>
    <row r="82" spans="1:16" s="12" customFormat="1" ht="60" x14ac:dyDescent="0.25">
      <c r="A82" s="165"/>
      <c r="B82" s="167" t="s">
        <v>282</v>
      </c>
      <c r="C82" s="187" t="s">
        <v>316</v>
      </c>
      <c r="D82" s="13"/>
      <c r="F82" s="182" t="s">
        <v>234</v>
      </c>
      <c r="G82" s="42"/>
      <c r="H82" s="37"/>
      <c r="I82" s="166" t="s">
        <v>188</v>
      </c>
      <c r="J82" s="54"/>
      <c r="K82" s="75"/>
      <c r="L82" s="166" t="s">
        <v>51</v>
      </c>
      <c r="M82" s="54"/>
      <c r="N82" s="75"/>
      <c r="O82" s="142" t="s">
        <v>352</v>
      </c>
      <c r="P82" s="55"/>
    </row>
    <row r="83" spans="1:16" s="12" customFormat="1" x14ac:dyDescent="0.25">
      <c r="A83" s="165"/>
      <c r="B83" s="167" t="s">
        <v>283</v>
      </c>
      <c r="C83" s="187" t="s">
        <v>317</v>
      </c>
      <c r="D83" s="13"/>
      <c r="F83" s="182" t="s">
        <v>318</v>
      </c>
      <c r="G83" s="42"/>
      <c r="H83" s="37"/>
      <c r="I83" s="166" t="s">
        <v>189</v>
      </c>
      <c r="J83" s="54"/>
      <c r="K83" s="75"/>
      <c r="L83" s="166" t="s">
        <v>51</v>
      </c>
      <c r="M83" s="54"/>
      <c r="N83" s="75"/>
      <c r="O83" s="182"/>
      <c r="P83" s="55"/>
    </row>
    <row r="84" spans="1:16" s="12" customFormat="1" x14ac:dyDescent="0.25">
      <c r="A84" s="165"/>
      <c r="B84" s="167"/>
      <c r="C84" s="188"/>
      <c r="F84" s="166"/>
      <c r="G84" s="37"/>
      <c r="H84" s="37"/>
      <c r="I84" s="166"/>
      <c r="J84" s="47"/>
      <c r="K84" s="47"/>
      <c r="L84" s="166"/>
      <c r="M84" s="47"/>
      <c r="N84" s="47"/>
      <c r="O84" s="166"/>
      <c r="P84" s="57"/>
    </row>
    <row r="85" spans="1:16" s="67" customFormat="1" ht="18.75" x14ac:dyDescent="0.25">
      <c r="A85" s="172"/>
      <c r="B85" s="173"/>
      <c r="C85" s="174" t="s">
        <v>34</v>
      </c>
      <c r="F85" s="175"/>
      <c r="G85" s="69"/>
      <c r="H85" s="69"/>
      <c r="I85" s="175"/>
      <c r="J85" s="68"/>
      <c r="K85" s="68"/>
      <c r="L85" s="175"/>
      <c r="M85" s="68"/>
      <c r="N85" s="68"/>
      <c r="O85" s="175"/>
      <c r="P85" s="70"/>
    </row>
    <row r="86" spans="1:16" s="71" customFormat="1" x14ac:dyDescent="0.25">
      <c r="A86" s="162"/>
      <c r="B86" s="161"/>
      <c r="C86" s="162"/>
      <c r="F86" s="76"/>
      <c r="G86" s="73"/>
      <c r="H86" s="73"/>
      <c r="I86" s="76"/>
      <c r="J86" s="72"/>
      <c r="K86" s="72"/>
      <c r="L86" s="76"/>
      <c r="M86" s="72"/>
      <c r="N86" s="72"/>
      <c r="O86" s="76"/>
      <c r="P86" s="74"/>
    </row>
    <row r="87" spans="1:16" s="12" customFormat="1" x14ac:dyDescent="0.25">
      <c r="A87" s="165"/>
      <c r="B87" s="167">
        <v>7</v>
      </c>
      <c r="C87" s="164" t="s">
        <v>6</v>
      </c>
      <c r="D87" s="13"/>
      <c r="F87" s="166"/>
      <c r="G87" s="42"/>
      <c r="H87" s="37"/>
      <c r="I87" s="166"/>
      <c r="J87" s="54"/>
      <c r="K87" s="47"/>
      <c r="L87" s="166"/>
      <c r="M87" s="54"/>
      <c r="N87" s="47"/>
      <c r="O87" s="166"/>
      <c r="P87" s="55"/>
    </row>
    <row r="88" spans="1:16" s="12" customFormat="1" ht="120" x14ac:dyDescent="0.25">
      <c r="A88" s="165"/>
      <c r="B88" s="177">
        <v>7.1</v>
      </c>
      <c r="C88" s="249" t="s">
        <v>22</v>
      </c>
      <c r="D88" s="137"/>
      <c r="E88" s="136"/>
      <c r="F88" s="179" t="s">
        <v>81</v>
      </c>
      <c r="G88" s="139"/>
      <c r="H88" s="140"/>
      <c r="I88" s="179" t="s">
        <v>80</v>
      </c>
      <c r="J88" s="141"/>
      <c r="K88" s="138"/>
      <c r="L88" s="179" t="s">
        <v>51</v>
      </c>
      <c r="M88" s="141"/>
      <c r="N88" s="138"/>
      <c r="O88" s="142" t="s">
        <v>347</v>
      </c>
      <c r="P88" s="55"/>
    </row>
    <row r="89" spans="1:16" s="442" customFormat="1" ht="60" x14ac:dyDescent="0.25">
      <c r="A89" s="539"/>
      <c r="B89" s="463">
        <v>7.2</v>
      </c>
      <c r="C89" s="532" t="s">
        <v>506</v>
      </c>
      <c r="D89" s="533"/>
      <c r="F89" s="508" t="s">
        <v>518</v>
      </c>
      <c r="G89" s="534"/>
      <c r="H89" s="535"/>
      <c r="I89" s="508" t="s">
        <v>507</v>
      </c>
      <c r="J89" s="536"/>
      <c r="K89" s="537"/>
      <c r="L89" s="508" t="s">
        <v>51</v>
      </c>
      <c r="M89" s="536"/>
      <c r="N89" s="537"/>
      <c r="O89" s="541" t="s">
        <v>549</v>
      </c>
      <c r="P89" s="471"/>
    </row>
    <row r="90" spans="1:16" s="442" customFormat="1" ht="135" x14ac:dyDescent="0.25">
      <c r="A90" s="539"/>
      <c r="B90" s="463">
        <v>7.3</v>
      </c>
      <c r="C90" s="532" t="s">
        <v>535</v>
      </c>
      <c r="D90" s="533"/>
      <c r="F90" s="508" t="s">
        <v>519</v>
      </c>
      <c r="G90" s="534"/>
      <c r="H90" s="535"/>
      <c r="I90" s="508" t="s">
        <v>507</v>
      </c>
      <c r="J90" s="536"/>
      <c r="K90" s="537"/>
      <c r="L90" s="508" t="s">
        <v>51</v>
      </c>
      <c r="M90" s="536"/>
      <c r="N90" s="537"/>
      <c r="O90" s="541" t="s">
        <v>549</v>
      </c>
      <c r="P90" s="471"/>
    </row>
    <row r="91" spans="1:16" s="442" customFormat="1" x14ac:dyDescent="0.25">
      <c r="A91" s="539"/>
      <c r="B91" s="463">
        <v>7.4</v>
      </c>
      <c r="C91" s="532" t="s">
        <v>328</v>
      </c>
      <c r="D91" s="533"/>
      <c r="F91" s="508" t="s">
        <v>329</v>
      </c>
      <c r="G91" s="534"/>
      <c r="H91" s="535"/>
      <c r="I91" s="508" t="s">
        <v>80</v>
      </c>
      <c r="J91" s="536"/>
      <c r="K91" s="537"/>
      <c r="L91" s="508" t="s">
        <v>51</v>
      </c>
      <c r="M91" s="536"/>
      <c r="N91" s="537"/>
      <c r="O91" s="541"/>
      <c r="P91" s="471"/>
    </row>
    <row r="92" spans="1:16" s="442" customFormat="1" ht="60" x14ac:dyDescent="0.25">
      <c r="A92" s="539"/>
      <c r="B92" s="463">
        <v>7.5</v>
      </c>
      <c r="C92" s="532" t="s">
        <v>532</v>
      </c>
      <c r="D92" s="533"/>
      <c r="F92" s="508" t="s">
        <v>550</v>
      </c>
      <c r="G92" s="534"/>
      <c r="H92" s="535"/>
      <c r="I92" s="508" t="s">
        <v>507</v>
      </c>
      <c r="J92" s="536"/>
      <c r="K92" s="537"/>
      <c r="L92" s="508" t="s">
        <v>51</v>
      </c>
      <c r="M92" s="536"/>
      <c r="N92" s="537"/>
      <c r="O92" s="541" t="s">
        <v>549</v>
      </c>
      <c r="P92" s="471"/>
    </row>
    <row r="93" spans="1:16" s="442" customFormat="1" ht="150" x14ac:dyDescent="0.25">
      <c r="A93" s="539"/>
      <c r="B93" s="463">
        <v>7.6</v>
      </c>
      <c r="C93" s="532" t="s">
        <v>533</v>
      </c>
      <c r="D93" s="533"/>
      <c r="F93" s="508" t="s">
        <v>551</v>
      </c>
      <c r="G93" s="534"/>
      <c r="H93" s="535"/>
      <c r="I93" s="508" t="s">
        <v>507</v>
      </c>
      <c r="J93" s="536"/>
      <c r="K93" s="537"/>
      <c r="L93" s="508" t="s">
        <v>51</v>
      </c>
      <c r="M93" s="536"/>
      <c r="N93" s="537"/>
      <c r="O93" s="541" t="s">
        <v>549</v>
      </c>
      <c r="P93" s="471"/>
    </row>
    <row r="94" spans="1:16" s="12" customFormat="1" x14ac:dyDescent="0.25">
      <c r="A94" s="165"/>
      <c r="B94" s="463">
        <v>7.7</v>
      </c>
      <c r="C94" s="249" t="s">
        <v>86</v>
      </c>
      <c r="D94" s="137"/>
      <c r="E94" s="136"/>
      <c r="F94" s="179"/>
      <c r="G94" s="139"/>
      <c r="H94" s="140"/>
      <c r="I94" s="179"/>
      <c r="J94" s="141"/>
      <c r="K94" s="138"/>
      <c r="L94" s="179"/>
      <c r="M94" s="141"/>
      <c r="N94" s="138"/>
      <c r="O94" s="142"/>
      <c r="P94" s="55"/>
    </row>
    <row r="95" spans="1:16" s="12" customFormat="1" ht="210" x14ac:dyDescent="0.25">
      <c r="A95" s="165"/>
      <c r="B95" s="463" t="s">
        <v>536</v>
      </c>
      <c r="C95" s="189" t="s">
        <v>88</v>
      </c>
      <c r="D95" s="137"/>
      <c r="E95" s="136"/>
      <c r="F95" s="179" t="s">
        <v>87</v>
      </c>
      <c r="G95" s="139"/>
      <c r="H95" s="140"/>
      <c r="I95" s="179" t="s">
        <v>61</v>
      </c>
      <c r="J95" s="141"/>
      <c r="K95" s="138"/>
      <c r="L95" s="179" t="s">
        <v>51</v>
      </c>
      <c r="M95" s="141"/>
      <c r="N95" s="138"/>
      <c r="O95" s="142" t="s">
        <v>348</v>
      </c>
      <c r="P95" s="55"/>
    </row>
    <row r="96" spans="1:16" s="12" customFormat="1" ht="60" x14ac:dyDescent="0.25">
      <c r="A96" s="165"/>
      <c r="B96" s="463" t="s">
        <v>537</v>
      </c>
      <c r="C96" s="189" t="s">
        <v>83</v>
      </c>
      <c r="D96" s="137"/>
      <c r="E96" s="136"/>
      <c r="F96" s="179" t="s">
        <v>85</v>
      </c>
      <c r="G96" s="139"/>
      <c r="H96" s="140"/>
      <c r="I96" s="179" t="s">
        <v>61</v>
      </c>
      <c r="J96" s="141"/>
      <c r="K96" s="138"/>
      <c r="L96" s="179" t="s">
        <v>51</v>
      </c>
      <c r="M96" s="141"/>
      <c r="N96" s="138"/>
      <c r="O96" s="142" t="s">
        <v>349</v>
      </c>
      <c r="P96" s="55"/>
    </row>
    <row r="97" spans="1:16" s="12" customFormat="1" ht="60" x14ac:dyDescent="0.25">
      <c r="A97" s="165"/>
      <c r="B97" s="463" t="s">
        <v>538</v>
      </c>
      <c r="C97" s="189" t="s">
        <v>84</v>
      </c>
      <c r="D97" s="137"/>
      <c r="E97" s="136"/>
      <c r="F97" s="179" t="s">
        <v>82</v>
      </c>
      <c r="G97" s="139"/>
      <c r="H97" s="140"/>
      <c r="I97" s="179" t="s">
        <v>61</v>
      </c>
      <c r="J97" s="141"/>
      <c r="K97" s="138"/>
      <c r="L97" s="179" t="s">
        <v>51</v>
      </c>
      <c r="M97" s="141"/>
      <c r="N97" s="138"/>
      <c r="O97" s="142" t="s">
        <v>346</v>
      </c>
      <c r="P97" s="55"/>
    </row>
    <row r="98" spans="1:16" s="12" customFormat="1" ht="60" x14ac:dyDescent="0.25">
      <c r="A98" s="165"/>
      <c r="B98" s="463" t="s">
        <v>539</v>
      </c>
      <c r="C98" s="189" t="s">
        <v>21</v>
      </c>
      <c r="D98" s="137"/>
      <c r="E98" s="136"/>
      <c r="F98" s="179" t="s">
        <v>89</v>
      </c>
      <c r="G98" s="139"/>
      <c r="H98" s="140"/>
      <c r="I98" s="179" t="s">
        <v>80</v>
      </c>
      <c r="J98" s="141"/>
      <c r="K98" s="138"/>
      <c r="L98" s="179" t="s">
        <v>51</v>
      </c>
      <c r="M98" s="141"/>
      <c r="N98" s="138"/>
      <c r="O98" s="142" t="s">
        <v>348</v>
      </c>
      <c r="P98" s="55"/>
    </row>
    <row r="99" spans="1:16" s="71" customFormat="1" x14ac:dyDescent="0.25">
      <c r="A99" s="162"/>
      <c r="B99" s="161"/>
      <c r="C99" s="162"/>
      <c r="F99" s="76"/>
      <c r="G99" s="73"/>
      <c r="H99" s="73"/>
      <c r="I99" s="76"/>
      <c r="J99" s="72"/>
      <c r="K99" s="72"/>
      <c r="L99" s="76"/>
      <c r="M99" s="72"/>
      <c r="N99" s="72"/>
      <c r="O99" s="76"/>
      <c r="P99" s="74"/>
    </row>
    <row r="100" spans="1:16" s="442" customFormat="1" x14ac:dyDescent="0.25">
      <c r="A100" s="539"/>
      <c r="B100" s="463">
        <v>8</v>
      </c>
      <c r="C100" s="544" t="s">
        <v>541</v>
      </c>
      <c r="D100" s="533"/>
      <c r="F100" s="508"/>
      <c r="G100" s="534"/>
      <c r="H100" s="535"/>
      <c r="I100" s="508"/>
      <c r="J100" s="536"/>
      <c r="K100" s="537"/>
      <c r="L100" s="508"/>
      <c r="M100" s="536"/>
      <c r="N100" s="537"/>
      <c r="O100" s="508"/>
      <c r="P100" s="471"/>
    </row>
    <row r="101" spans="1:16" s="442" customFormat="1" ht="60" x14ac:dyDescent="0.25">
      <c r="A101" s="539"/>
      <c r="B101" s="463">
        <v>8.1</v>
      </c>
      <c r="C101" s="532" t="s">
        <v>508</v>
      </c>
      <c r="D101" s="533"/>
      <c r="F101" s="508" t="s">
        <v>513</v>
      </c>
      <c r="G101" s="534"/>
      <c r="H101" s="535"/>
      <c r="I101" s="508" t="s">
        <v>515</v>
      </c>
      <c r="J101" s="536"/>
      <c r="K101" s="537"/>
      <c r="L101" s="508" t="s">
        <v>51</v>
      </c>
      <c r="M101" s="536"/>
      <c r="N101" s="537"/>
      <c r="O101" s="541" t="s">
        <v>552</v>
      </c>
      <c r="P101" s="471"/>
    </row>
    <row r="102" spans="1:16" s="442" customFormat="1" ht="75" x14ac:dyDescent="0.25">
      <c r="A102" s="539"/>
      <c r="B102" s="463">
        <v>8.1999999999999993</v>
      </c>
      <c r="C102" s="532" t="s">
        <v>509</v>
      </c>
      <c r="D102" s="533"/>
      <c r="F102" s="508" t="s">
        <v>512</v>
      </c>
      <c r="G102" s="534"/>
      <c r="H102" s="535"/>
      <c r="I102" s="508" t="s">
        <v>515</v>
      </c>
      <c r="J102" s="536"/>
      <c r="K102" s="537"/>
      <c r="L102" s="508" t="s">
        <v>51</v>
      </c>
      <c r="M102" s="536"/>
      <c r="N102" s="537"/>
      <c r="O102" s="541" t="s">
        <v>553</v>
      </c>
      <c r="P102" s="471"/>
    </row>
    <row r="103" spans="1:16" s="442" customFormat="1" ht="90" x14ac:dyDescent="0.25">
      <c r="A103" s="539"/>
      <c r="B103" s="463">
        <v>8.3000000000000007</v>
      </c>
      <c r="C103" s="532" t="s">
        <v>510</v>
      </c>
      <c r="D103" s="533"/>
      <c r="F103" s="508" t="s">
        <v>516</v>
      </c>
      <c r="G103" s="534"/>
      <c r="H103" s="535"/>
      <c r="I103" s="508" t="s">
        <v>514</v>
      </c>
      <c r="J103" s="536"/>
      <c r="K103" s="537"/>
      <c r="L103" s="508" t="s">
        <v>51</v>
      </c>
      <c r="M103" s="536"/>
      <c r="N103" s="537"/>
      <c r="O103" s="541" t="s">
        <v>552</v>
      </c>
      <c r="P103" s="471"/>
    </row>
    <row r="104" spans="1:16" s="442" customFormat="1" ht="105" x14ac:dyDescent="0.25">
      <c r="A104" s="539"/>
      <c r="B104" s="463">
        <v>8.4</v>
      </c>
      <c r="C104" s="532" t="s">
        <v>511</v>
      </c>
      <c r="D104" s="533"/>
      <c r="F104" s="508" t="s">
        <v>517</v>
      </c>
      <c r="G104" s="534"/>
      <c r="H104" s="535"/>
      <c r="I104" s="508" t="s">
        <v>514</v>
      </c>
      <c r="J104" s="536"/>
      <c r="K104" s="537"/>
      <c r="L104" s="508" t="s">
        <v>51</v>
      </c>
      <c r="M104" s="536"/>
      <c r="N104" s="537"/>
      <c r="O104" s="541" t="s">
        <v>553</v>
      </c>
      <c r="P104" s="471"/>
    </row>
    <row r="105" spans="1:16" s="71" customFormat="1" x14ac:dyDescent="0.25">
      <c r="A105" s="162"/>
      <c r="B105" s="161"/>
      <c r="C105" s="162"/>
      <c r="F105" s="76"/>
      <c r="G105" s="73"/>
      <c r="H105" s="73"/>
      <c r="I105" s="76"/>
      <c r="J105" s="72"/>
      <c r="K105" s="72"/>
      <c r="L105" s="76"/>
      <c r="M105" s="72"/>
      <c r="N105" s="72"/>
      <c r="O105" s="76"/>
      <c r="P105" s="74"/>
    </row>
    <row r="106" spans="1:16" s="12" customFormat="1" x14ac:dyDescent="0.25">
      <c r="A106" s="165"/>
      <c r="B106" s="167">
        <v>9</v>
      </c>
      <c r="C106" s="164" t="s">
        <v>92</v>
      </c>
      <c r="D106" s="13"/>
      <c r="F106" s="166"/>
      <c r="G106" s="42"/>
      <c r="H106" s="37"/>
      <c r="I106" s="166"/>
      <c r="J106" s="54"/>
      <c r="K106" s="47"/>
      <c r="L106" s="166"/>
      <c r="M106" s="54"/>
      <c r="N106" s="47"/>
      <c r="O106" s="166"/>
      <c r="P106" s="55"/>
    </row>
    <row r="107" spans="1:16" s="12" customFormat="1" ht="90" x14ac:dyDescent="0.25">
      <c r="A107" s="165"/>
      <c r="B107" s="250">
        <v>9.1</v>
      </c>
      <c r="C107" s="249" t="s">
        <v>355</v>
      </c>
      <c r="D107" s="137"/>
      <c r="E107" s="136"/>
      <c r="F107" s="179" t="s">
        <v>406</v>
      </c>
      <c r="G107" s="139"/>
      <c r="H107" s="140"/>
      <c r="I107" s="179" t="s">
        <v>186</v>
      </c>
      <c r="J107" s="141"/>
      <c r="K107" s="138"/>
      <c r="L107" s="179" t="s">
        <v>51</v>
      </c>
      <c r="M107" s="141"/>
      <c r="N107" s="138"/>
      <c r="O107" s="142" t="s">
        <v>353</v>
      </c>
      <c r="P107" s="55"/>
    </row>
    <row r="108" spans="1:16" s="12" customFormat="1" ht="75" x14ac:dyDescent="0.25">
      <c r="A108" s="165"/>
      <c r="B108" s="177">
        <v>9.1999999999999993</v>
      </c>
      <c r="C108" s="249" t="s">
        <v>330</v>
      </c>
      <c r="D108" s="137"/>
      <c r="E108" s="136"/>
      <c r="F108" s="179" t="s">
        <v>354</v>
      </c>
      <c r="G108" s="139"/>
      <c r="H108" s="140"/>
      <c r="I108" s="179" t="s">
        <v>61</v>
      </c>
      <c r="J108" s="141"/>
      <c r="K108" s="138"/>
      <c r="L108" s="179" t="s">
        <v>51</v>
      </c>
      <c r="M108" s="141"/>
      <c r="N108" s="138"/>
      <c r="O108" s="142" t="s">
        <v>353</v>
      </c>
      <c r="P108" s="55"/>
    </row>
    <row r="109" spans="1:16" s="71" customFormat="1" x14ac:dyDescent="0.25">
      <c r="A109" s="162"/>
      <c r="B109" s="161"/>
      <c r="F109" s="76"/>
      <c r="G109" s="73"/>
      <c r="H109" s="73"/>
      <c r="I109" s="76"/>
      <c r="J109" s="72"/>
      <c r="K109" s="72"/>
      <c r="L109" s="76"/>
      <c r="M109" s="72"/>
      <c r="N109" s="72"/>
      <c r="O109" s="76"/>
      <c r="P109" s="74"/>
    </row>
    <row r="110" spans="1:16" x14ac:dyDescent="0.25">
      <c r="C110" s="17"/>
    </row>
    <row r="111" spans="1:16" x14ac:dyDescent="0.25">
      <c r="C111" s="17"/>
    </row>
    <row r="112" spans="1:16" x14ac:dyDescent="0.25">
      <c r="C112" s="17"/>
    </row>
    <row r="113" spans="3:3" x14ac:dyDescent="0.25">
      <c r="C113" s="17"/>
    </row>
  </sheetData>
  <mergeCells count="1">
    <mergeCell ref="C1:P1"/>
  </mergeCells>
  <pageMargins left="0.7" right="0.7" top="0.75" bottom="0.75" header="0.3" footer="0.3"/>
  <pageSetup paperSize="3"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F53DC-41EA-4CA3-9ED8-5557B354058B}">
  <sheetPr>
    <tabColor rgb="FFFFC000"/>
  </sheetPr>
  <dimension ref="B2:F13"/>
  <sheetViews>
    <sheetView showGridLines="0" workbookViewId="0"/>
  </sheetViews>
  <sheetFormatPr defaultRowHeight="15" x14ac:dyDescent="0.25"/>
  <cols>
    <col min="1" max="1" width="7" customWidth="1"/>
    <col min="2" max="2" width="25.5703125" customWidth="1"/>
    <col min="3" max="4" width="10.7109375" customWidth="1"/>
    <col min="5" max="5" width="60.7109375" customWidth="1"/>
    <col min="6" max="6" width="62" customWidth="1"/>
  </cols>
  <sheetData>
    <row r="2" spans="2:6" ht="15.75" thickBot="1" x14ac:dyDescent="0.3"/>
    <row r="3" spans="2:6" s="487" customFormat="1" ht="30" x14ac:dyDescent="0.25">
      <c r="B3" s="489" t="s">
        <v>501</v>
      </c>
      <c r="C3" s="490" t="s">
        <v>502</v>
      </c>
      <c r="D3" s="490" t="s">
        <v>505</v>
      </c>
      <c r="E3" s="490" t="s">
        <v>503</v>
      </c>
      <c r="F3" s="491" t="s">
        <v>504</v>
      </c>
    </row>
    <row r="4" spans="2:6" x14ac:dyDescent="0.25">
      <c r="B4" s="492"/>
      <c r="C4" s="488"/>
      <c r="D4" s="488"/>
      <c r="E4" s="488"/>
      <c r="F4" s="493"/>
    </row>
    <row r="5" spans="2:6" x14ac:dyDescent="0.25">
      <c r="B5" s="492"/>
      <c r="C5" s="488"/>
      <c r="D5" s="488"/>
      <c r="E5" s="488"/>
      <c r="F5" s="493"/>
    </row>
    <row r="6" spans="2:6" x14ac:dyDescent="0.25">
      <c r="B6" s="492"/>
      <c r="C6" s="488"/>
      <c r="D6" s="488"/>
      <c r="E6" s="488"/>
      <c r="F6" s="493"/>
    </row>
    <row r="7" spans="2:6" ht="15.75" thickBot="1" x14ac:dyDescent="0.3">
      <c r="B7" s="498"/>
      <c r="C7" s="499"/>
      <c r="D7" s="499"/>
      <c r="E7" s="499"/>
      <c r="F7" s="500"/>
    </row>
    <row r="9" spans="2:6" x14ac:dyDescent="0.25">
      <c r="B9" s="495" t="s">
        <v>118</v>
      </c>
    </row>
    <row r="10" spans="2:6" x14ac:dyDescent="0.25">
      <c r="B10" s="496" t="s">
        <v>530</v>
      </c>
    </row>
    <row r="11" spans="2:6" x14ac:dyDescent="0.25">
      <c r="B11" s="496" t="s">
        <v>554</v>
      </c>
    </row>
    <row r="12" spans="2:6" x14ac:dyDescent="0.25">
      <c r="B12" s="497" t="s">
        <v>555</v>
      </c>
    </row>
    <row r="13" spans="2:6" x14ac:dyDescent="0.25">
      <c r="B13" s="496" t="s">
        <v>531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AR123"/>
  <sheetViews>
    <sheetView showGridLines="0" zoomScale="85" zoomScaleNormal="85" workbookViewId="0">
      <pane ySplit="13" topLeftCell="A14" activePane="bottomLeft" state="frozen"/>
      <selection pane="bottomLeft" activeCell="A14" sqref="A14"/>
    </sheetView>
  </sheetViews>
  <sheetFormatPr defaultRowHeight="15" outlineLevelRow="1" x14ac:dyDescent="0.25"/>
  <cols>
    <col min="1" max="1" width="8.140625" bestFit="1" customWidth="1"/>
    <col min="2" max="2" width="28.5703125" customWidth="1"/>
    <col min="3" max="3" width="70.28515625" customWidth="1"/>
    <col min="4" max="4" width="6.5703125" bestFit="1" customWidth="1"/>
    <col min="5" max="5" width="2.140625" customWidth="1"/>
    <col min="6" max="6" width="9.140625" style="402" customWidth="1"/>
    <col min="7" max="8" width="2.140625" style="402" customWidth="1"/>
    <col min="9" max="9" width="9.140625" style="402"/>
    <col min="10" max="11" width="2.140625" style="402" customWidth="1"/>
    <col min="12" max="12" width="9.140625" style="402"/>
    <col min="13" max="14" width="2.140625" style="402" customWidth="1"/>
    <col min="15" max="15" width="9.140625" style="402"/>
    <col min="16" max="17" width="2.140625" style="402" customWidth="1"/>
    <col min="18" max="18" width="9.140625" style="402"/>
    <col min="19" max="20" width="2.140625" customWidth="1"/>
    <col min="21" max="21" width="88.140625" style="356" customWidth="1"/>
    <col min="22" max="24" width="2.140625" style="56" customWidth="1"/>
    <col min="25" max="25" width="9.140625" style="18" customWidth="1"/>
    <col min="26" max="26" width="10.140625" style="18" customWidth="1"/>
    <col min="27" max="27" width="9.140625" style="18"/>
  </cols>
  <sheetData>
    <row r="1" spans="1:44" s="18" customFormat="1" ht="56.25" customHeight="1" x14ac:dyDescent="0.25">
      <c r="A1" s="330"/>
      <c r="B1" s="265"/>
      <c r="C1" s="270" t="s">
        <v>401</v>
      </c>
      <c r="D1" s="270"/>
      <c r="E1" s="270"/>
      <c r="F1" s="396"/>
      <c r="G1" s="396"/>
      <c r="H1" s="396"/>
      <c r="I1" s="396"/>
      <c r="J1" s="396"/>
      <c r="K1" s="396"/>
      <c r="L1" s="396"/>
      <c r="M1" s="396"/>
      <c r="N1" s="396"/>
      <c r="O1" s="396"/>
      <c r="P1" s="396"/>
      <c r="Q1" s="396"/>
      <c r="R1" s="396"/>
      <c r="S1" s="270"/>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row>
    <row r="2" spans="1:44" s="18" customFormat="1" outlineLevel="1" collapsed="1" x14ac:dyDescent="0.25">
      <c r="A2" s="331"/>
      <c r="B2" s="258" t="s">
        <v>23</v>
      </c>
      <c r="C2" s="271"/>
      <c r="D2" s="271"/>
      <c r="E2" s="271"/>
      <c r="F2" s="403"/>
      <c r="G2" s="403"/>
      <c r="H2" s="403"/>
      <c r="I2" s="403"/>
      <c r="J2" s="403"/>
      <c r="K2" s="403"/>
      <c r="L2" s="403"/>
      <c r="M2" s="403"/>
      <c r="N2" s="403"/>
      <c r="O2" s="403"/>
      <c r="P2" s="403"/>
      <c r="Q2" s="403"/>
      <c r="R2" s="403"/>
      <c r="S2" s="271"/>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row>
    <row r="3" spans="1:44" s="18" customFormat="1" outlineLevel="1" x14ac:dyDescent="0.25">
      <c r="A3" s="331"/>
      <c r="B3" s="258" t="s">
        <v>39</v>
      </c>
      <c r="C3" s="271"/>
      <c r="D3" s="271"/>
      <c r="E3" s="271"/>
      <c r="F3" s="403"/>
      <c r="G3" s="403"/>
      <c r="H3" s="403"/>
      <c r="I3" s="403"/>
      <c r="J3" s="403"/>
      <c r="K3" s="403"/>
      <c r="L3" s="403"/>
      <c r="M3" s="403"/>
      <c r="N3" s="403"/>
      <c r="O3" s="403"/>
      <c r="P3" s="403"/>
      <c r="Q3" s="403"/>
      <c r="R3" s="403"/>
      <c r="S3" s="271"/>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row>
    <row r="4" spans="1:44" s="18" customFormat="1" outlineLevel="1" x14ac:dyDescent="0.25">
      <c r="A4" s="331"/>
      <c r="B4" s="258" t="s">
        <v>4</v>
      </c>
      <c r="C4" s="322" t="s">
        <v>35</v>
      </c>
      <c r="D4" s="322"/>
      <c r="E4" s="322"/>
      <c r="F4" s="404"/>
      <c r="G4" s="404"/>
      <c r="H4" s="404"/>
      <c r="I4" s="404"/>
      <c r="J4" s="404"/>
      <c r="K4" s="404"/>
      <c r="L4" s="404"/>
      <c r="M4" s="404"/>
      <c r="N4" s="404"/>
      <c r="O4" s="404"/>
      <c r="P4" s="404"/>
      <c r="Q4" s="404"/>
      <c r="R4" s="405"/>
      <c r="S4" s="322"/>
      <c r="U4" s="271"/>
      <c r="V4" s="271"/>
      <c r="W4" s="271"/>
      <c r="X4" s="271"/>
      <c r="Y4" s="267"/>
      <c r="Z4" s="267"/>
      <c r="AA4" s="267"/>
      <c r="AB4" s="267"/>
      <c r="AC4" s="267"/>
      <c r="AD4" s="268"/>
      <c r="AE4" s="267"/>
      <c r="AF4" s="267"/>
      <c r="AG4" s="268"/>
      <c r="AH4" s="267"/>
      <c r="AI4" s="267"/>
      <c r="AJ4" s="30"/>
    </row>
    <row r="5" spans="1:44" s="18" customFormat="1" outlineLevel="1" x14ac:dyDescent="0.25">
      <c r="A5" s="331"/>
      <c r="B5" s="258" t="s">
        <v>5</v>
      </c>
      <c r="C5" s="271"/>
      <c r="D5" s="271"/>
      <c r="E5" s="271"/>
      <c r="F5" s="403"/>
      <c r="G5" s="403"/>
      <c r="H5" s="403"/>
      <c r="I5" s="403"/>
      <c r="J5" s="403"/>
      <c r="K5" s="403"/>
      <c r="L5" s="403"/>
      <c r="M5" s="403"/>
      <c r="N5" s="403"/>
      <c r="O5" s="403"/>
      <c r="P5" s="403"/>
      <c r="Q5" s="403"/>
      <c r="R5" s="403"/>
      <c r="S5" s="271"/>
      <c r="U5" s="271"/>
      <c r="V5" s="271"/>
      <c r="W5" s="271"/>
      <c r="X5" s="271"/>
      <c r="Y5" s="267"/>
      <c r="Z5" s="267"/>
      <c r="AA5" s="267"/>
      <c r="AB5" s="267"/>
      <c r="AC5" s="267"/>
      <c r="AD5" s="268"/>
      <c r="AE5" s="267"/>
      <c r="AF5" s="267"/>
      <c r="AG5" s="268"/>
      <c r="AH5" s="267"/>
      <c r="AI5" s="267"/>
      <c r="AJ5" s="30"/>
    </row>
    <row r="6" spans="1:44" s="18" customFormat="1" outlineLevel="1" x14ac:dyDescent="0.25">
      <c r="A6" s="331"/>
      <c r="B6" s="258" t="s">
        <v>47</v>
      </c>
      <c r="C6" s="322" t="s">
        <v>3</v>
      </c>
      <c r="D6" s="322"/>
      <c r="E6" s="322"/>
      <c r="F6" s="404"/>
      <c r="G6" s="404"/>
      <c r="H6" s="404"/>
      <c r="I6" s="404"/>
      <c r="J6" s="404"/>
      <c r="K6" s="404"/>
      <c r="L6" s="404"/>
      <c r="M6" s="404"/>
      <c r="N6" s="404"/>
      <c r="O6" s="404"/>
      <c r="P6" s="404"/>
      <c r="Q6" s="404"/>
      <c r="R6" s="405"/>
      <c r="S6" s="322"/>
      <c r="U6" s="271"/>
      <c r="V6" s="271"/>
      <c r="W6" s="271"/>
      <c r="X6" s="271"/>
      <c r="Y6" s="267"/>
      <c r="Z6" s="267"/>
      <c r="AA6" s="267"/>
      <c r="AB6" s="267"/>
      <c r="AC6" s="267"/>
      <c r="AD6" s="268"/>
      <c r="AE6" s="267"/>
      <c r="AF6" s="267"/>
      <c r="AG6" s="268"/>
      <c r="AH6" s="267"/>
      <c r="AI6" s="267"/>
      <c r="AJ6" s="30"/>
    </row>
    <row r="7" spans="1:44" s="18" customFormat="1" ht="16.149999999999999" customHeight="1" outlineLevel="1" x14ac:dyDescent="0.25">
      <c r="A7" s="331"/>
      <c r="B7" s="269" t="s">
        <v>2</v>
      </c>
      <c r="C7" s="272"/>
      <c r="D7" s="272"/>
      <c r="E7" s="272"/>
      <c r="F7" s="406"/>
      <c r="G7" s="406"/>
      <c r="H7" s="406"/>
      <c r="I7" s="406"/>
      <c r="J7" s="406"/>
      <c r="K7" s="406"/>
      <c r="L7" s="406"/>
      <c r="M7" s="406"/>
      <c r="N7" s="406"/>
      <c r="O7" s="406"/>
      <c r="P7" s="406"/>
      <c r="Q7" s="406"/>
      <c r="R7" s="407"/>
      <c r="S7" s="272"/>
      <c r="U7" s="353"/>
      <c r="V7" s="322"/>
      <c r="W7" s="322"/>
      <c r="X7" s="322"/>
      <c r="Y7" s="267"/>
      <c r="Z7" s="267"/>
      <c r="AA7" s="267"/>
      <c r="AB7" s="267"/>
      <c r="AC7" s="267"/>
      <c r="AD7" s="268"/>
      <c r="AE7" s="267"/>
      <c r="AF7" s="267"/>
      <c r="AG7" s="268"/>
      <c r="AH7" s="267"/>
      <c r="AI7" s="267"/>
      <c r="AJ7" s="30"/>
    </row>
    <row r="8" spans="1:44" s="12" customFormat="1" x14ac:dyDescent="0.25">
      <c r="A8" s="332"/>
      <c r="B8" s="310"/>
      <c r="C8" s="311"/>
      <c r="D8" s="311"/>
      <c r="E8" s="311"/>
      <c r="F8" s="408"/>
      <c r="G8" s="408"/>
      <c r="H8" s="408"/>
      <c r="I8" s="408"/>
      <c r="J8" s="408"/>
      <c r="K8" s="408"/>
      <c r="L8" s="408"/>
      <c r="M8" s="408"/>
      <c r="N8" s="408"/>
      <c r="O8" s="408"/>
      <c r="P8" s="408"/>
      <c r="Q8" s="408"/>
      <c r="R8" s="408"/>
      <c r="S8" s="311"/>
      <c r="U8" s="398"/>
      <c r="V8" s="399"/>
      <c r="W8" s="399"/>
      <c r="X8" s="322"/>
      <c r="Y8" s="267"/>
      <c r="Z8" s="267"/>
      <c r="AA8" s="267"/>
      <c r="AB8" s="267"/>
      <c r="AC8" s="267"/>
      <c r="AD8" s="268"/>
      <c r="AE8" s="267"/>
      <c r="AF8" s="267"/>
      <c r="AG8" s="268"/>
      <c r="AH8" s="267"/>
      <c r="AI8" s="267"/>
      <c r="AJ8" s="30"/>
      <c r="AK8" s="18"/>
      <c r="AL8" s="18"/>
      <c r="AM8" s="18"/>
      <c r="AN8" s="18"/>
      <c r="AO8" s="18"/>
      <c r="AP8" s="18"/>
      <c r="AQ8" s="18"/>
      <c r="AR8" s="18"/>
    </row>
    <row r="9" spans="1:44" s="288" customFormat="1" ht="6" customHeight="1" x14ac:dyDescent="0.25">
      <c r="A9" s="333"/>
      <c r="B9" s="273"/>
      <c r="C9" s="279"/>
      <c r="D9" s="314"/>
      <c r="E9" s="275"/>
      <c r="F9" s="276"/>
      <c r="G9" s="409"/>
      <c r="H9" s="410"/>
      <c r="I9" s="276"/>
      <c r="J9" s="409"/>
      <c r="K9" s="275"/>
      <c r="L9" s="276"/>
      <c r="M9" s="409"/>
      <c r="N9" s="275"/>
      <c r="O9" s="276"/>
      <c r="P9" s="409"/>
      <c r="Q9" s="275"/>
      <c r="R9" s="276"/>
      <c r="S9" s="314"/>
      <c r="T9" s="464"/>
      <c r="U9" s="279"/>
      <c r="V9" s="314"/>
      <c r="W9" s="279"/>
      <c r="X9" s="279"/>
      <c r="Y9" s="285"/>
      <c r="Z9" s="285"/>
      <c r="AA9" s="285"/>
      <c r="AB9" s="285"/>
      <c r="AC9" s="285"/>
      <c r="AD9" s="286"/>
      <c r="AE9" s="285"/>
      <c r="AF9" s="285"/>
      <c r="AG9" s="286"/>
      <c r="AH9" s="285"/>
      <c r="AI9" s="285"/>
      <c r="AJ9" s="287"/>
    </row>
    <row r="10" spans="1:44" s="292" customFormat="1" x14ac:dyDescent="0.25">
      <c r="A10" s="334"/>
      <c r="B10" s="273"/>
      <c r="C10" s="273"/>
      <c r="D10" s="315"/>
      <c r="E10" s="274"/>
      <c r="F10" s="274" t="s">
        <v>101</v>
      </c>
      <c r="G10" s="411"/>
      <c r="H10" s="274"/>
      <c r="I10" s="274" t="s">
        <v>1</v>
      </c>
      <c r="J10" s="411"/>
      <c r="K10" s="274"/>
      <c r="L10" s="274" t="s">
        <v>0</v>
      </c>
      <c r="M10" s="411"/>
      <c r="N10" s="274"/>
      <c r="O10" s="274" t="s">
        <v>99</v>
      </c>
      <c r="P10" s="411"/>
      <c r="Q10" s="274"/>
      <c r="R10" s="274" t="s">
        <v>100</v>
      </c>
      <c r="S10" s="315"/>
      <c r="T10" s="465"/>
      <c r="U10" s="281"/>
      <c r="V10" s="315"/>
      <c r="W10" s="280"/>
      <c r="X10" s="282"/>
      <c r="Y10" s="285"/>
      <c r="Z10" s="285"/>
      <c r="AA10" s="285"/>
      <c r="AB10" s="289"/>
      <c r="AC10" s="289"/>
      <c r="AD10" s="290"/>
      <c r="AE10" s="289"/>
      <c r="AF10" s="289"/>
      <c r="AG10" s="290"/>
      <c r="AH10" s="289"/>
      <c r="AI10" s="289"/>
      <c r="AJ10" s="291"/>
    </row>
    <row r="11" spans="1:44" s="292" customFormat="1" x14ac:dyDescent="0.25">
      <c r="A11" s="308" t="s">
        <v>24</v>
      </c>
      <c r="B11" s="552" t="s">
        <v>361</v>
      </c>
      <c r="C11" s="553"/>
      <c r="D11" s="315"/>
      <c r="E11" s="274"/>
      <c r="F11" s="309"/>
      <c r="G11" s="411"/>
      <c r="H11" s="274"/>
      <c r="I11" s="309">
        <v>2019</v>
      </c>
      <c r="J11" s="411"/>
      <c r="K11" s="274"/>
      <c r="L11" s="309">
        <v>2020</v>
      </c>
      <c r="M11" s="411"/>
      <c r="N11" s="274"/>
      <c r="O11" s="309">
        <v>2021</v>
      </c>
      <c r="P11" s="411"/>
      <c r="Q11" s="274"/>
      <c r="R11" s="309"/>
      <c r="S11" s="315"/>
      <c r="T11" s="465"/>
      <c r="U11" s="400" t="s">
        <v>362</v>
      </c>
      <c r="V11" s="315"/>
      <c r="W11" s="283"/>
      <c r="X11" s="282"/>
      <c r="Y11" s="285"/>
      <c r="Z11" s="285"/>
      <c r="AA11" s="285"/>
      <c r="AB11" s="289"/>
      <c r="AC11" s="289"/>
      <c r="AD11" s="290"/>
      <c r="AE11" s="289"/>
      <c r="AF11" s="289"/>
      <c r="AG11" s="290"/>
      <c r="AH11" s="289"/>
      <c r="AI11" s="289"/>
      <c r="AJ11" s="291"/>
    </row>
    <row r="12" spans="1:44" s="292" customFormat="1" x14ac:dyDescent="0.25">
      <c r="A12" s="334"/>
      <c r="B12" s="273"/>
      <c r="C12" s="273"/>
      <c r="D12" s="315"/>
      <c r="E12" s="275"/>
      <c r="F12" s="276"/>
      <c r="G12" s="411"/>
      <c r="H12" s="412"/>
      <c r="I12" s="276"/>
      <c r="J12" s="411"/>
      <c r="K12" s="275"/>
      <c r="L12" s="276"/>
      <c r="M12" s="411"/>
      <c r="N12" s="275"/>
      <c r="O12" s="276"/>
      <c r="P12" s="411"/>
      <c r="Q12" s="275"/>
      <c r="R12" s="276"/>
      <c r="S12" s="315"/>
      <c r="T12" s="465"/>
      <c r="U12" s="281"/>
      <c r="V12" s="315"/>
      <c r="W12" s="284"/>
      <c r="X12" s="282"/>
      <c r="Y12" s="285"/>
      <c r="Z12" s="285"/>
      <c r="AA12" s="285"/>
      <c r="AB12" s="289"/>
      <c r="AC12" s="289"/>
      <c r="AD12" s="290"/>
      <c r="AE12" s="289"/>
      <c r="AF12" s="289"/>
      <c r="AG12" s="290"/>
      <c r="AH12" s="289"/>
      <c r="AI12" s="289"/>
      <c r="AJ12" s="291"/>
    </row>
    <row r="13" spans="1:44" s="462" customFormat="1" ht="6" customHeight="1" x14ac:dyDescent="0.25">
      <c r="A13" s="456"/>
      <c r="B13" s="457"/>
      <c r="C13" s="457"/>
      <c r="D13" s="458"/>
      <c r="E13" s="459"/>
      <c r="F13" s="460"/>
      <c r="G13" s="461"/>
      <c r="H13" s="460"/>
      <c r="I13" s="460"/>
      <c r="J13" s="461"/>
      <c r="K13" s="460"/>
      <c r="L13" s="460"/>
      <c r="M13" s="461"/>
      <c r="N13" s="460"/>
      <c r="O13" s="460"/>
      <c r="P13" s="461"/>
      <c r="Q13" s="460"/>
      <c r="R13" s="460"/>
      <c r="S13" s="458"/>
      <c r="T13" s="466"/>
      <c r="U13" s="456"/>
      <c r="V13" s="458"/>
      <c r="W13" s="457"/>
      <c r="X13" s="457"/>
    </row>
    <row r="14" spans="1:44" s="94" customFormat="1" x14ac:dyDescent="0.25">
      <c r="A14" s="335"/>
      <c r="B14" s="264"/>
      <c r="C14" s="264"/>
      <c r="D14" s="264"/>
      <c r="E14" s="277"/>
      <c r="F14" s="397"/>
      <c r="G14" s="397"/>
      <c r="H14" s="397"/>
      <c r="I14" s="397"/>
      <c r="J14" s="397"/>
      <c r="K14" s="397"/>
      <c r="L14" s="397"/>
      <c r="M14" s="397"/>
      <c r="N14" s="397"/>
      <c r="O14" s="397"/>
      <c r="P14" s="397"/>
      <c r="Q14" s="397"/>
      <c r="R14" s="397"/>
      <c r="S14" s="277"/>
      <c r="U14" s="335"/>
      <c r="V14" s="264"/>
      <c r="W14" s="264"/>
      <c r="X14" s="264"/>
      <c r="Y14" s="278"/>
      <c r="Z14" s="278"/>
      <c r="AA14" s="278"/>
    </row>
    <row r="15" spans="1:44" s="344" customFormat="1" ht="18.75" x14ac:dyDescent="0.25">
      <c r="A15" s="341"/>
      <c r="B15" s="342" t="s">
        <v>402</v>
      </c>
      <c r="C15" s="343"/>
      <c r="D15" s="343"/>
      <c r="E15" s="343"/>
      <c r="F15" s="413"/>
      <c r="G15" s="413"/>
      <c r="H15" s="413"/>
      <c r="I15" s="413"/>
      <c r="J15" s="413"/>
      <c r="K15" s="413"/>
      <c r="L15" s="413"/>
      <c r="M15" s="413"/>
      <c r="N15" s="413"/>
      <c r="O15" s="413"/>
      <c r="P15" s="413"/>
      <c r="Q15" s="413"/>
      <c r="R15" s="413"/>
      <c r="S15" s="343"/>
      <c r="U15" s="343"/>
      <c r="V15" s="343"/>
      <c r="W15" s="343"/>
      <c r="X15" s="343"/>
    </row>
    <row r="16" spans="1:44" s="278" customFormat="1" ht="39" x14ac:dyDescent="0.25">
      <c r="A16" s="293"/>
      <c r="B16" s="294"/>
      <c r="C16" s="295"/>
      <c r="D16" s="335"/>
      <c r="E16" s="260"/>
      <c r="F16" s="397"/>
      <c r="G16" s="397"/>
      <c r="H16" s="414"/>
      <c r="I16" s="397"/>
      <c r="J16" s="397"/>
      <c r="K16" s="414"/>
      <c r="L16" s="397"/>
      <c r="M16" s="397"/>
      <c r="N16" s="414"/>
      <c r="O16" s="397"/>
      <c r="P16" s="397"/>
      <c r="Q16" s="414"/>
      <c r="R16" s="397"/>
      <c r="S16" s="467"/>
      <c r="U16" s="401" t="s">
        <v>423</v>
      </c>
      <c r="V16" s="296"/>
      <c r="W16" s="260"/>
      <c r="X16" s="264"/>
    </row>
    <row r="17" spans="1:26" s="278" customFormat="1" x14ac:dyDescent="0.25">
      <c r="A17" s="293">
        <v>1</v>
      </c>
      <c r="B17" s="294" t="s">
        <v>364</v>
      </c>
      <c r="C17" s="295"/>
      <c r="D17" s="335"/>
      <c r="E17" s="260"/>
      <c r="F17" s="397"/>
      <c r="G17" s="397"/>
      <c r="H17" s="414"/>
      <c r="I17" s="397"/>
      <c r="J17" s="397"/>
      <c r="K17" s="414"/>
      <c r="L17" s="397"/>
      <c r="M17" s="397"/>
      <c r="N17" s="414"/>
      <c r="O17" s="397"/>
      <c r="P17" s="397"/>
      <c r="Q17" s="414"/>
      <c r="R17" s="397"/>
      <c r="S17" s="468"/>
      <c r="U17" s="297"/>
      <c r="V17" s="296"/>
      <c r="W17" s="260"/>
      <c r="X17" s="264"/>
    </row>
    <row r="18" spans="1:26" s="278" customFormat="1" x14ac:dyDescent="0.25">
      <c r="A18" s="371">
        <v>1.1000000000000001</v>
      </c>
      <c r="B18" s="554" t="s">
        <v>365</v>
      </c>
      <c r="C18" s="554"/>
      <c r="D18" s="554"/>
      <c r="E18" s="323"/>
      <c r="F18" s="397">
        <f>'AGA GHG Worksheet'!F19</f>
        <v>0</v>
      </c>
      <c r="G18" s="397"/>
      <c r="H18" s="414"/>
      <c r="I18" s="397">
        <f>'AGA GHG Worksheet'!I19</f>
        <v>0</v>
      </c>
      <c r="J18" s="397"/>
      <c r="K18" s="414"/>
      <c r="L18" s="397">
        <f>'AGA GHG Worksheet'!L19</f>
        <v>0</v>
      </c>
      <c r="M18" s="397"/>
      <c r="N18" s="414"/>
      <c r="O18" s="397">
        <f>'AGA GHG Worksheet'!O19</f>
        <v>0</v>
      </c>
      <c r="P18" s="397"/>
      <c r="Q18" s="414"/>
      <c r="R18" s="397">
        <f>'AGA GHG Worksheet'!R19</f>
        <v>0</v>
      </c>
      <c r="S18" s="469"/>
      <c r="U18" s="301"/>
      <c r="V18" s="300"/>
      <c r="W18" s="323"/>
      <c r="X18" s="380"/>
    </row>
    <row r="19" spans="1:26" s="278" customFormat="1" ht="25.5" x14ac:dyDescent="0.25">
      <c r="A19" s="376">
        <v>1.2</v>
      </c>
      <c r="B19" s="555" t="s">
        <v>366</v>
      </c>
      <c r="C19" s="555"/>
      <c r="D19" s="555"/>
      <c r="E19" s="260"/>
      <c r="F19" s="397"/>
      <c r="G19" s="397"/>
      <c r="H19" s="414"/>
      <c r="I19" s="397"/>
      <c r="J19" s="397"/>
      <c r="K19" s="414"/>
      <c r="L19" s="397"/>
      <c r="M19" s="397"/>
      <c r="N19" s="414"/>
      <c r="O19" s="397"/>
      <c r="P19" s="397"/>
      <c r="Q19" s="414"/>
      <c r="R19" s="397"/>
      <c r="S19" s="468"/>
      <c r="U19" s="259" t="s">
        <v>367</v>
      </c>
      <c r="V19" s="296"/>
      <c r="W19" s="260"/>
      <c r="X19" s="264"/>
    </row>
    <row r="20" spans="1:26" s="278" customFormat="1" x14ac:dyDescent="0.25">
      <c r="A20" s="371" t="s">
        <v>368</v>
      </c>
      <c r="B20" s="554" t="s">
        <v>369</v>
      </c>
      <c r="C20" s="554"/>
      <c r="D20" s="554"/>
      <c r="E20" s="260"/>
      <c r="F20" s="397">
        <f>'AGA GHG Worksheet'!F21</f>
        <v>0</v>
      </c>
      <c r="G20" s="397"/>
      <c r="H20" s="414"/>
      <c r="I20" s="397">
        <f>'AGA GHG Worksheet'!I21</f>
        <v>0</v>
      </c>
      <c r="J20" s="397"/>
      <c r="K20" s="414"/>
      <c r="L20" s="397">
        <f>'AGA GHG Worksheet'!L21</f>
        <v>0</v>
      </c>
      <c r="M20" s="397"/>
      <c r="N20" s="414"/>
      <c r="O20" s="397">
        <f>'AGA GHG Worksheet'!O21</f>
        <v>0</v>
      </c>
      <c r="P20" s="397"/>
      <c r="Q20" s="414"/>
      <c r="R20" s="397">
        <f>'AGA GHG Worksheet'!R21</f>
        <v>0</v>
      </c>
      <c r="S20" s="468"/>
      <c r="U20" s="259"/>
      <c r="V20" s="296"/>
      <c r="W20" s="260"/>
      <c r="X20" s="264"/>
      <c r="Y20" s="304"/>
      <c r="Z20" s="304"/>
    </row>
    <row r="21" spans="1:26" s="278" customFormat="1" x14ac:dyDescent="0.25">
      <c r="A21" s="371" t="s">
        <v>370</v>
      </c>
      <c r="B21" s="554" t="s">
        <v>371</v>
      </c>
      <c r="C21" s="554"/>
      <c r="D21" s="554"/>
      <c r="E21" s="260"/>
      <c r="F21" s="397">
        <f>'AGA GHG Worksheet'!F22</f>
        <v>0</v>
      </c>
      <c r="G21" s="397"/>
      <c r="H21" s="414"/>
      <c r="I21" s="397">
        <f>'AGA GHG Worksheet'!I22</f>
        <v>0</v>
      </c>
      <c r="J21" s="397"/>
      <c r="K21" s="414"/>
      <c r="L21" s="397">
        <f>'AGA GHG Worksheet'!L22</f>
        <v>0</v>
      </c>
      <c r="M21" s="397"/>
      <c r="N21" s="414"/>
      <c r="O21" s="397">
        <f>'AGA GHG Worksheet'!O22</f>
        <v>0</v>
      </c>
      <c r="P21" s="397"/>
      <c r="Q21" s="414"/>
      <c r="R21" s="397">
        <f>'AGA GHG Worksheet'!R22</f>
        <v>0</v>
      </c>
      <c r="S21" s="468"/>
      <c r="U21" s="259"/>
      <c r="V21" s="296"/>
      <c r="W21" s="260"/>
      <c r="X21" s="264"/>
      <c r="Y21" s="304"/>
      <c r="Z21" s="304"/>
    </row>
    <row r="22" spans="1:26" s="278" customFormat="1" x14ac:dyDescent="0.25">
      <c r="A22" s="371" t="s">
        <v>372</v>
      </c>
      <c r="B22" s="554" t="s">
        <v>373</v>
      </c>
      <c r="C22" s="554"/>
      <c r="D22" s="554"/>
      <c r="E22" s="260"/>
      <c r="F22" s="397">
        <f>'AGA GHG Worksheet'!F23</f>
        <v>0</v>
      </c>
      <c r="G22" s="397"/>
      <c r="H22" s="414"/>
      <c r="I22" s="397">
        <f>'AGA GHG Worksheet'!I23</f>
        <v>0</v>
      </c>
      <c r="J22" s="397"/>
      <c r="K22" s="414"/>
      <c r="L22" s="397">
        <f>'AGA GHG Worksheet'!L23</f>
        <v>0</v>
      </c>
      <c r="M22" s="397"/>
      <c r="N22" s="414"/>
      <c r="O22" s="397">
        <f>'AGA GHG Worksheet'!O23</f>
        <v>0</v>
      </c>
      <c r="P22" s="397"/>
      <c r="Q22" s="414"/>
      <c r="R22" s="397">
        <f>'AGA GHG Worksheet'!R23</f>
        <v>0</v>
      </c>
      <c r="S22" s="468"/>
      <c r="U22" s="259"/>
      <c r="V22" s="296"/>
      <c r="W22" s="260"/>
      <c r="X22" s="264"/>
      <c r="Y22" s="304"/>
      <c r="Z22" s="304"/>
    </row>
    <row r="23" spans="1:26" s="278" customFormat="1" x14ac:dyDescent="0.25">
      <c r="A23" s="371" t="s">
        <v>374</v>
      </c>
      <c r="B23" s="554" t="s">
        <v>375</v>
      </c>
      <c r="C23" s="554"/>
      <c r="D23" s="554"/>
      <c r="E23" s="260"/>
      <c r="F23" s="397">
        <f>'AGA GHG Worksheet'!F24</f>
        <v>0</v>
      </c>
      <c r="G23" s="397"/>
      <c r="H23" s="414"/>
      <c r="I23" s="397">
        <f>'AGA GHG Worksheet'!I24</f>
        <v>0</v>
      </c>
      <c r="J23" s="397"/>
      <c r="K23" s="414"/>
      <c r="L23" s="397">
        <f>'AGA GHG Worksheet'!L24</f>
        <v>0</v>
      </c>
      <c r="M23" s="397"/>
      <c r="N23" s="414"/>
      <c r="O23" s="397">
        <f>'AGA GHG Worksheet'!O24</f>
        <v>0</v>
      </c>
      <c r="P23" s="397"/>
      <c r="Q23" s="414"/>
      <c r="R23" s="397">
        <f>'AGA GHG Worksheet'!R24</f>
        <v>0</v>
      </c>
      <c r="S23" s="468"/>
      <c r="U23" s="259"/>
      <c r="V23" s="296"/>
      <c r="W23" s="260"/>
      <c r="X23" s="264"/>
      <c r="Y23" s="304"/>
      <c r="Z23" s="304"/>
    </row>
    <row r="24" spans="1:26" s="278" customFormat="1" ht="54" customHeight="1" x14ac:dyDescent="0.25">
      <c r="A24" s="376">
        <v>1.3</v>
      </c>
      <c r="B24" s="558" t="s">
        <v>405</v>
      </c>
      <c r="C24" s="558"/>
      <c r="D24" s="558"/>
      <c r="E24" s="260"/>
      <c r="F24" s="397"/>
      <c r="G24" s="397"/>
      <c r="H24" s="414"/>
      <c r="I24" s="397"/>
      <c r="J24" s="397"/>
      <c r="K24" s="414"/>
      <c r="L24" s="397"/>
      <c r="M24" s="397"/>
      <c r="N24" s="414"/>
      <c r="O24" s="397"/>
      <c r="P24" s="397"/>
      <c r="Q24" s="414"/>
      <c r="R24" s="397"/>
      <c r="S24" s="468"/>
      <c r="U24" s="259" t="s">
        <v>376</v>
      </c>
      <c r="V24" s="296"/>
      <c r="W24" s="260"/>
      <c r="X24" s="264"/>
    </row>
    <row r="25" spans="1:26" s="278" customFormat="1" x14ac:dyDescent="0.25">
      <c r="A25" s="371" t="s">
        <v>378</v>
      </c>
      <c r="B25" s="554" t="s">
        <v>410</v>
      </c>
      <c r="C25" s="554"/>
      <c r="D25" s="554"/>
      <c r="E25" s="260"/>
      <c r="F25" s="397">
        <f>'AGA GHG Worksheet'!F26</f>
        <v>0</v>
      </c>
      <c r="G25" s="397"/>
      <c r="H25" s="414"/>
      <c r="I25" s="397">
        <f>'AGA GHG Worksheet'!I26</f>
        <v>0</v>
      </c>
      <c r="J25" s="397"/>
      <c r="K25" s="414"/>
      <c r="L25" s="397">
        <f>'AGA GHG Worksheet'!L26</f>
        <v>0</v>
      </c>
      <c r="M25" s="397"/>
      <c r="N25" s="414"/>
      <c r="O25" s="397">
        <f>'AGA GHG Worksheet'!O26</f>
        <v>0</v>
      </c>
      <c r="P25" s="397"/>
      <c r="Q25" s="414"/>
      <c r="R25" s="397">
        <f>'AGA GHG Worksheet'!R26</f>
        <v>0</v>
      </c>
      <c r="S25" s="468"/>
      <c r="U25" s="259" t="s">
        <v>379</v>
      </c>
      <c r="V25" s="296"/>
      <c r="W25" s="260"/>
      <c r="X25" s="264"/>
    </row>
    <row r="26" spans="1:26" s="278" customFormat="1" x14ac:dyDescent="0.25">
      <c r="A26" s="371" t="s">
        <v>380</v>
      </c>
      <c r="B26" s="554" t="s">
        <v>411</v>
      </c>
      <c r="C26" s="554"/>
      <c r="D26" s="554"/>
      <c r="E26" s="260"/>
      <c r="F26" s="397">
        <f>'AGA GHG Worksheet'!F27</f>
        <v>0</v>
      </c>
      <c r="G26" s="397"/>
      <c r="H26" s="414"/>
      <c r="I26" s="397">
        <f>'AGA GHG Worksheet'!I27</f>
        <v>0</v>
      </c>
      <c r="J26" s="397"/>
      <c r="K26" s="414"/>
      <c r="L26" s="397">
        <f>'AGA GHG Worksheet'!L27</f>
        <v>0</v>
      </c>
      <c r="M26" s="397"/>
      <c r="N26" s="414"/>
      <c r="O26" s="397">
        <f>'AGA GHG Worksheet'!O27</f>
        <v>0</v>
      </c>
      <c r="P26" s="397"/>
      <c r="Q26" s="414"/>
      <c r="R26" s="397">
        <f>'AGA GHG Worksheet'!R27</f>
        <v>0</v>
      </c>
      <c r="S26" s="468"/>
      <c r="U26" s="259" t="s">
        <v>379</v>
      </c>
      <c r="V26" s="296"/>
      <c r="W26" s="260"/>
      <c r="X26" s="264"/>
    </row>
    <row r="27" spans="1:26" s="278" customFormat="1" x14ac:dyDescent="0.25">
      <c r="A27" s="371">
        <v>2</v>
      </c>
      <c r="B27" s="561" t="s">
        <v>381</v>
      </c>
      <c r="C27" s="561"/>
      <c r="D27" s="561"/>
      <c r="E27" s="260"/>
      <c r="F27" s="397"/>
      <c r="G27" s="397"/>
      <c r="H27" s="414"/>
      <c r="I27" s="397"/>
      <c r="J27" s="397"/>
      <c r="K27" s="414"/>
      <c r="L27" s="397"/>
      <c r="M27" s="397"/>
      <c r="N27" s="414"/>
      <c r="O27" s="397"/>
      <c r="P27" s="397"/>
      <c r="Q27" s="414"/>
      <c r="R27" s="397"/>
      <c r="S27" s="468"/>
      <c r="U27" s="297"/>
      <c r="V27" s="296"/>
      <c r="W27" s="260"/>
      <c r="X27" s="264"/>
    </row>
    <row r="28" spans="1:26" s="306" customFormat="1" ht="110.25" customHeight="1" x14ac:dyDescent="0.25">
      <c r="A28" s="374">
        <v>2.1</v>
      </c>
      <c r="B28" s="557" t="s">
        <v>404</v>
      </c>
      <c r="C28" s="557"/>
      <c r="D28" s="557"/>
      <c r="E28" s="262"/>
      <c r="F28" s="397">
        <f>'AGA GHG Worksheet'!F30</f>
        <v>0</v>
      </c>
      <c r="G28" s="415"/>
      <c r="H28" s="416"/>
      <c r="I28" s="397">
        <f>'AGA GHG Worksheet'!I30</f>
        <v>0</v>
      </c>
      <c r="J28" s="415"/>
      <c r="K28" s="416"/>
      <c r="L28" s="397">
        <f>'AGA GHG Worksheet'!L30</f>
        <v>0</v>
      </c>
      <c r="M28" s="415"/>
      <c r="N28" s="416"/>
      <c r="O28" s="397">
        <f>'AGA GHG Worksheet'!O30</f>
        <v>0</v>
      </c>
      <c r="P28" s="415"/>
      <c r="Q28" s="416"/>
      <c r="R28" s="397">
        <f>'AGA GHG Worksheet'!R30</f>
        <v>0</v>
      </c>
      <c r="S28" s="470"/>
      <c r="U28" s="259" t="s">
        <v>497</v>
      </c>
      <c r="V28" s="263"/>
      <c r="W28" s="262"/>
      <c r="X28" s="263"/>
      <c r="Y28" s="305"/>
      <c r="Z28" s="305"/>
    </row>
    <row r="29" spans="1:26" s="306" customFormat="1" x14ac:dyDescent="0.25">
      <c r="A29" s="337">
        <v>2.2000000000000002</v>
      </c>
      <c r="B29" s="561" t="s">
        <v>409</v>
      </c>
      <c r="C29" s="561"/>
      <c r="D29" s="561"/>
      <c r="E29" s="262"/>
      <c r="F29" s="397">
        <f>'AGA GHG Worksheet'!F31</f>
        <v>0</v>
      </c>
      <c r="G29" s="415"/>
      <c r="H29" s="416"/>
      <c r="I29" s="397">
        <f>'AGA GHG Worksheet'!I31</f>
        <v>0</v>
      </c>
      <c r="J29" s="415"/>
      <c r="K29" s="416"/>
      <c r="L29" s="397">
        <f>'AGA GHG Worksheet'!L31</f>
        <v>0</v>
      </c>
      <c r="M29" s="415"/>
      <c r="N29" s="416"/>
      <c r="O29" s="397">
        <f>'AGA GHG Worksheet'!O31</f>
        <v>0</v>
      </c>
      <c r="P29" s="415"/>
      <c r="Q29" s="416"/>
      <c r="R29" s="397">
        <f>'AGA GHG Worksheet'!R31</f>
        <v>0</v>
      </c>
      <c r="S29" s="470"/>
      <c r="U29" s="559" t="s">
        <v>421</v>
      </c>
      <c r="V29" s="263"/>
      <c r="W29" s="262"/>
      <c r="X29" s="263"/>
      <c r="Y29" s="305"/>
      <c r="Z29" s="305"/>
    </row>
    <row r="30" spans="1:26" s="306" customFormat="1" ht="62.25" customHeight="1" x14ac:dyDescent="0.25">
      <c r="A30" s="374" t="s">
        <v>415</v>
      </c>
      <c r="B30" s="375" t="s">
        <v>416</v>
      </c>
      <c r="C30" s="375"/>
      <c r="D30" s="372"/>
      <c r="E30" s="262"/>
      <c r="F30" s="397">
        <f>'AGA GHG Worksheet'!F32</f>
        <v>0</v>
      </c>
      <c r="G30" s="415"/>
      <c r="H30" s="416"/>
      <c r="I30" s="397">
        <f>'AGA GHG Worksheet'!I32</f>
        <v>0</v>
      </c>
      <c r="J30" s="415"/>
      <c r="K30" s="416"/>
      <c r="L30" s="397">
        <f>'AGA GHG Worksheet'!L32</f>
        <v>0</v>
      </c>
      <c r="M30" s="415"/>
      <c r="N30" s="416"/>
      <c r="O30" s="397">
        <f>'AGA GHG Worksheet'!O32</f>
        <v>0</v>
      </c>
      <c r="P30" s="415"/>
      <c r="Q30" s="416"/>
      <c r="R30" s="397">
        <f>'AGA GHG Worksheet'!R32</f>
        <v>0</v>
      </c>
      <c r="S30" s="470"/>
      <c r="U30" s="560"/>
      <c r="V30" s="263"/>
      <c r="W30" s="262"/>
      <c r="X30" s="263"/>
      <c r="Y30" s="305"/>
      <c r="Z30" s="305"/>
    </row>
    <row r="31" spans="1:26" s="306" customFormat="1" ht="50.25" customHeight="1" x14ac:dyDescent="0.25">
      <c r="A31" s="375">
        <v>2.2999999999999998</v>
      </c>
      <c r="B31" s="558" t="s">
        <v>420</v>
      </c>
      <c r="C31" s="558"/>
      <c r="D31" s="261"/>
      <c r="E31" s="262"/>
      <c r="F31" s="397">
        <f>'AGA GHG Worksheet'!F33</f>
        <v>0</v>
      </c>
      <c r="G31" s="415"/>
      <c r="H31" s="416"/>
      <c r="I31" s="397">
        <f>'AGA GHG Worksheet'!I33</f>
        <v>0</v>
      </c>
      <c r="J31" s="415"/>
      <c r="K31" s="416"/>
      <c r="L31" s="397">
        <f>'AGA GHG Worksheet'!L33</f>
        <v>0</v>
      </c>
      <c r="M31" s="415"/>
      <c r="N31" s="416"/>
      <c r="O31" s="397">
        <f>'AGA GHG Worksheet'!O33</f>
        <v>0</v>
      </c>
      <c r="P31" s="415"/>
      <c r="Q31" s="416"/>
      <c r="R31" s="397">
        <f>'AGA GHG Worksheet'!R33</f>
        <v>0</v>
      </c>
      <c r="S31" s="470"/>
      <c r="U31" s="259" t="s">
        <v>422</v>
      </c>
      <c r="V31" s="261"/>
      <c r="W31" s="262"/>
      <c r="X31" s="261"/>
    </row>
    <row r="32" spans="1:26" s="306" customFormat="1" ht="50.25" customHeight="1" x14ac:dyDescent="0.25">
      <c r="A32" s="375" t="s">
        <v>413</v>
      </c>
      <c r="B32" s="558" t="s">
        <v>414</v>
      </c>
      <c r="C32" s="562"/>
      <c r="D32" s="261"/>
      <c r="E32" s="262"/>
      <c r="F32" s="397">
        <f>'AGA GHG Worksheet'!F34</f>
        <v>0</v>
      </c>
      <c r="G32" s="415"/>
      <c r="H32" s="416"/>
      <c r="I32" s="397">
        <f>'AGA GHG Worksheet'!I34</f>
        <v>0</v>
      </c>
      <c r="J32" s="415"/>
      <c r="K32" s="416"/>
      <c r="L32" s="397">
        <f>'AGA GHG Worksheet'!L34</f>
        <v>0</v>
      </c>
      <c r="M32" s="415"/>
      <c r="N32" s="416"/>
      <c r="O32" s="397">
        <f>'AGA GHG Worksheet'!O34</f>
        <v>0</v>
      </c>
      <c r="P32" s="415"/>
      <c r="Q32" s="416"/>
      <c r="R32" s="397">
        <f>'AGA GHG Worksheet'!R34</f>
        <v>0</v>
      </c>
      <c r="S32" s="470"/>
      <c r="U32" s="259"/>
      <c r="V32" s="261"/>
      <c r="W32" s="262"/>
      <c r="X32" s="261"/>
    </row>
    <row r="33" spans="1:44" s="442" customFormat="1" ht="78" customHeight="1" x14ac:dyDescent="0.25">
      <c r="A33" s="463">
        <v>2.4</v>
      </c>
      <c r="B33" s="556" t="s">
        <v>494</v>
      </c>
      <c r="C33" s="556"/>
      <c r="D33" s="326"/>
      <c r="E33" s="327"/>
      <c r="F33" s="479" t="str">
        <f>'AGA GHG Worksheet'!F35</f>
        <v>Missing Data</v>
      </c>
      <c r="G33" s="480"/>
      <c r="H33" s="481"/>
      <c r="I33" s="479" t="str">
        <f>'AGA GHG Worksheet'!I35</f>
        <v>Missing Data</v>
      </c>
      <c r="J33" s="480"/>
      <c r="K33" s="481"/>
      <c r="L33" s="479" t="str">
        <f>'AGA GHG Worksheet'!L35</f>
        <v>Missing Data</v>
      </c>
      <c r="M33" s="480"/>
      <c r="N33" s="481"/>
      <c r="O33" s="479" t="str">
        <f>'AGA GHG Worksheet'!O35</f>
        <v>Missing Data</v>
      </c>
      <c r="P33" s="480"/>
      <c r="Q33" s="481"/>
      <c r="R33" s="479" t="str">
        <f>'AGA GHG Worksheet'!R35</f>
        <v>Missing Data</v>
      </c>
      <c r="S33" s="471"/>
      <c r="U33" s="221" t="s">
        <v>417</v>
      </c>
      <c r="V33" s="326"/>
      <c r="W33" s="327"/>
      <c r="X33" s="326"/>
    </row>
    <row r="34" spans="1:44" s="278" customFormat="1" x14ac:dyDescent="0.25">
      <c r="A34" s="335"/>
      <c r="B34" s="264"/>
      <c r="C34" s="264"/>
      <c r="D34" s="264"/>
      <c r="E34" s="264"/>
      <c r="F34" s="397"/>
      <c r="G34" s="397"/>
      <c r="H34" s="397"/>
      <c r="I34" s="397"/>
      <c r="J34" s="397"/>
      <c r="K34" s="397"/>
      <c r="L34" s="397"/>
      <c r="M34" s="397"/>
      <c r="N34" s="397"/>
      <c r="O34" s="397"/>
      <c r="P34" s="397"/>
      <c r="Q34" s="397"/>
      <c r="R34" s="397"/>
      <c r="S34" s="264"/>
      <c r="U34" s="328"/>
      <c r="V34" s="326"/>
      <c r="W34" s="327"/>
      <c r="X34" s="261"/>
      <c r="Y34" s="306"/>
      <c r="Z34" s="306"/>
      <c r="AA34" s="306"/>
      <c r="AB34" s="306"/>
      <c r="AC34" s="306"/>
      <c r="AD34" s="306"/>
      <c r="AE34" s="306"/>
      <c r="AF34" s="306"/>
      <c r="AG34" s="306"/>
      <c r="AH34" s="306"/>
      <c r="AI34" s="306"/>
      <c r="AJ34" s="306"/>
      <c r="AK34" s="306"/>
      <c r="AL34" s="306"/>
      <c r="AM34" s="306"/>
      <c r="AN34" s="306"/>
      <c r="AO34" s="306"/>
      <c r="AP34" s="306"/>
      <c r="AQ34" s="306"/>
      <c r="AR34" s="306"/>
    </row>
    <row r="35" spans="1:44" s="318" customFormat="1" ht="18.75" x14ac:dyDescent="0.25">
      <c r="A35" s="336"/>
      <c r="B35" s="317" t="s">
        <v>442</v>
      </c>
      <c r="C35" s="316"/>
      <c r="D35" s="316"/>
      <c r="E35" s="325"/>
      <c r="F35" s="417"/>
      <c r="G35" s="417"/>
      <c r="H35" s="418"/>
      <c r="I35" s="417"/>
      <c r="J35" s="417"/>
      <c r="K35" s="418"/>
      <c r="L35" s="417"/>
      <c r="M35" s="417"/>
      <c r="N35" s="418"/>
      <c r="O35" s="417"/>
      <c r="P35" s="417"/>
      <c r="Q35" s="418"/>
      <c r="R35" s="417"/>
      <c r="S35" s="316"/>
      <c r="T35" s="325"/>
      <c r="U35" s="316"/>
      <c r="V35" s="316"/>
      <c r="W35" s="325"/>
      <c r="X35" s="316"/>
      <c r="AJ35" s="393"/>
    </row>
    <row r="36" spans="1:44" s="306" customFormat="1" ht="57.75" x14ac:dyDescent="0.25">
      <c r="A36" s="337"/>
      <c r="B36" s="561"/>
      <c r="C36" s="561"/>
      <c r="D36" s="561"/>
      <c r="E36" s="262"/>
      <c r="F36" s="415"/>
      <c r="G36" s="415"/>
      <c r="H36" s="416"/>
      <c r="I36" s="415"/>
      <c r="J36" s="415"/>
      <c r="K36" s="416"/>
      <c r="L36" s="415"/>
      <c r="M36" s="415"/>
      <c r="N36" s="416"/>
      <c r="O36" s="415"/>
      <c r="P36" s="415"/>
      <c r="Q36" s="416"/>
      <c r="R36" s="415"/>
      <c r="S36" s="261"/>
      <c r="T36" s="262"/>
      <c r="U36" s="401" t="s">
        <v>443</v>
      </c>
      <c r="V36" s="263"/>
      <c r="W36" s="262"/>
      <c r="X36" s="263"/>
    </row>
    <row r="37" spans="1:44" s="306" customFormat="1" ht="18.75" x14ac:dyDescent="0.25">
      <c r="A37" s="337"/>
      <c r="B37" s="422"/>
      <c r="C37" s="422"/>
      <c r="D37" s="422"/>
      <c r="E37" s="262"/>
      <c r="F37" s="415"/>
      <c r="G37" s="415"/>
      <c r="H37" s="416"/>
      <c r="I37" s="415"/>
      <c r="J37" s="415"/>
      <c r="K37" s="416"/>
      <c r="L37" s="415"/>
      <c r="M37" s="415"/>
      <c r="N37" s="416"/>
      <c r="O37" s="415"/>
      <c r="P37" s="415"/>
      <c r="Q37" s="416"/>
      <c r="R37" s="415"/>
      <c r="S37" s="261"/>
      <c r="T37" s="262"/>
      <c r="U37" s="401"/>
      <c r="V37" s="263"/>
      <c r="W37" s="262"/>
      <c r="X37" s="263"/>
    </row>
    <row r="38" spans="1:44" s="306" customFormat="1" ht="25.5" x14ac:dyDescent="0.25">
      <c r="A38" s="444">
        <v>1</v>
      </c>
      <c r="B38" s="563" t="s">
        <v>434</v>
      </c>
      <c r="C38" s="563"/>
      <c r="D38" s="563"/>
      <c r="E38" s="262"/>
      <c r="F38" s="430"/>
      <c r="G38" s="415"/>
      <c r="H38" s="416"/>
      <c r="I38" s="415"/>
      <c r="J38" s="415"/>
      <c r="K38" s="416"/>
      <c r="L38" s="415"/>
      <c r="M38" s="415"/>
      <c r="N38" s="416"/>
      <c r="O38" s="415"/>
      <c r="P38" s="415"/>
      <c r="Q38" s="416"/>
      <c r="R38" s="415"/>
      <c r="S38" s="261"/>
      <c r="T38" s="262"/>
      <c r="U38" s="445" t="s">
        <v>428</v>
      </c>
      <c r="V38" s="263"/>
      <c r="W38" s="262"/>
      <c r="X38" s="263"/>
    </row>
    <row r="39" spans="1:44" s="306" customFormat="1" x14ac:dyDescent="0.25">
      <c r="A39" s="422" t="s">
        <v>392</v>
      </c>
      <c r="B39" s="561" t="s">
        <v>465</v>
      </c>
      <c r="C39" s="561"/>
      <c r="D39" s="561"/>
      <c r="E39" s="262"/>
      <c r="F39" s="430">
        <f>'AGA GHG Worksheet'!F42</f>
        <v>0</v>
      </c>
      <c r="G39" s="415"/>
      <c r="H39" s="416"/>
      <c r="I39" s="430">
        <f>'AGA GHG Worksheet'!I42</f>
        <v>0</v>
      </c>
      <c r="J39" s="415"/>
      <c r="K39" s="416"/>
      <c r="L39" s="430">
        <f>'AGA GHG Worksheet'!L42</f>
        <v>0</v>
      </c>
      <c r="M39" s="415"/>
      <c r="N39" s="416"/>
      <c r="O39" s="430">
        <f>'AGA GHG Worksheet'!O42</f>
        <v>0</v>
      </c>
      <c r="P39" s="415"/>
      <c r="Q39" s="416"/>
      <c r="R39" s="430">
        <f>'AGA GHG Worksheet'!R42</f>
        <v>0</v>
      </c>
      <c r="S39" s="261"/>
      <c r="T39" s="262"/>
      <c r="U39" s="259" t="s">
        <v>446</v>
      </c>
      <c r="V39" s="263"/>
      <c r="W39" s="262"/>
      <c r="X39" s="263"/>
    </row>
    <row r="40" spans="1:44" s="306" customFormat="1" x14ac:dyDescent="0.25">
      <c r="A40" s="422" t="s">
        <v>394</v>
      </c>
      <c r="B40" s="561" t="s">
        <v>466</v>
      </c>
      <c r="C40" s="561"/>
      <c r="D40" s="561"/>
      <c r="E40" s="262"/>
      <c r="F40" s="430">
        <f>'AGA GHG Worksheet'!F43</f>
        <v>0</v>
      </c>
      <c r="G40" s="415"/>
      <c r="H40" s="416"/>
      <c r="I40" s="430">
        <f>'AGA GHG Worksheet'!I43</f>
        <v>0</v>
      </c>
      <c r="J40" s="415"/>
      <c r="K40" s="416"/>
      <c r="L40" s="430">
        <f>'AGA GHG Worksheet'!L43</f>
        <v>0</v>
      </c>
      <c r="M40" s="415"/>
      <c r="N40" s="416"/>
      <c r="O40" s="430">
        <f>'AGA GHG Worksheet'!O43</f>
        <v>0</v>
      </c>
      <c r="P40" s="415"/>
      <c r="Q40" s="416"/>
      <c r="R40" s="430">
        <f>'AGA GHG Worksheet'!R43</f>
        <v>0</v>
      </c>
      <c r="S40" s="261"/>
      <c r="T40" s="262"/>
      <c r="U40" s="259" t="s">
        <v>447</v>
      </c>
      <c r="V40" s="263"/>
      <c r="W40" s="262"/>
      <c r="X40" s="263"/>
    </row>
    <row r="41" spans="1:44" s="306" customFormat="1" x14ac:dyDescent="0.25">
      <c r="A41" s="422" t="s">
        <v>427</v>
      </c>
      <c r="B41" s="561" t="s">
        <v>467</v>
      </c>
      <c r="C41" s="561"/>
      <c r="D41" s="561"/>
      <c r="E41" s="262"/>
      <c r="F41" s="430">
        <f>'AGA GHG Worksheet'!F44</f>
        <v>0</v>
      </c>
      <c r="G41" s="415"/>
      <c r="H41" s="416"/>
      <c r="I41" s="430">
        <f>'AGA GHG Worksheet'!I44</f>
        <v>0</v>
      </c>
      <c r="J41" s="415"/>
      <c r="K41" s="416"/>
      <c r="L41" s="430">
        <f>'AGA GHG Worksheet'!L44</f>
        <v>0</v>
      </c>
      <c r="M41" s="415"/>
      <c r="N41" s="416"/>
      <c r="O41" s="430">
        <f>'AGA GHG Worksheet'!O44</f>
        <v>0</v>
      </c>
      <c r="P41" s="415"/>
      <c r="Q41" s="416"/>
      <c r="R41" s="430">
        <f>'AGA GHG Worksheet'!R44</f>
        <v>0</v>
      </c>
      <c r="S41" s="261"/>
      <c r="T41" s="262"/>
      <c r="U41" s="259" t="s">
        <v>448</v>
      </c>
      <c r="V41" s="263"/>
      <c r="W41" s="262"/>
      <c r="X41" s="263"/>
    </row>
    <row r="42" spans="1:44" s="306" customFormat="1" x14ac:dyDescent="0.25">
      <c r="A42" s="422" t="s">
        <v>396</v>
      </c>
      <c r="B42" s="422" t="s">
        <v>468</v>
      </c>
      <c r="C42" s="422"/>
      <c r="D42" s="422"/>
      <c r="E42" s="262"/>
      <c r="F42" s="430">
        <f>'AGA GHG Worksheet'!F45</f>
        <v>0</v>
      </c>
      <c r="G42" s="415"/>
      <c r="H42" s="416"/>
      <c r="I42" s="430">
        <f>'AGA GHG Worksheet'!I45</f>
        <v>0</v>
      </c>
      <c r="J42" s="415"/>
      <c r="K42" s="416"/>
      <c r="L42" s="430">
        <f>'AGA GHG Worksheet'!L45</f>
        <v>0</v>
      </c>
      <c r="M42" s="415"/>
      <c r="N42" s="416"/>
      <c r="O42" s="430">
        <f>'AGA GHG Worksheet'!O45</f>
        <v>0</v>
      </c>
      <c r="P42" s="415"/>
      <c r="Q42" s="416"/>
      <c r="R42" s="430">
        <f>'AGA GHG Worksheet'!R45</f>
        <v>0</v>
      </c>
      <c r="S42" s="261"/>
      <c r="T42" s="262"/>
      <c r="U42" s="259" t="s">
        <v>449</v>
      </c>
      <c r="V42" s="263"/>
      <c r="W42" s="262"/>
      <c r="X42" s="263"/>
    </row>
    <row r="43" spans="1:44" s="306" customFormat="1" x14ac:dyDescent="0.25">
      <c r="A43" s="422" t="s">
        <v>429</v>
      </c>
      <c r="B43" s="564" t="s">
        <v>469</v>
      </c>
      <c r="C43" s="564"/>
      <c r="D43" s="423"/>
      <c r="E43" s="262"/>
      <c r="F43" s="430">
        <f>'AGA GHG Worksheet'!F46</f>
        <v>0</v>
      </c>
      <c r="G43" s="415"/>
      <c r="H43" s="416"/>
      <c r="I43" s="430">
        <f>'AGA GHG Worksheet'!I46</f>
        <v>0</v>
      </c>
      <c r="J43" s="415"/>
      <c r="K43" s="416"/>
      <c r="L43" s="430">
        <f>'AGA GHG Worksheet'!L46</f>
        <v>0</v>
      </c>
      <c r="M43" s="415"/>
      <c r="N43" s="416"/>
      <c r="O43" s="430">
        <f>'AGA GHG Worksheet'!O46</f>
        <v>0</v>
      </c>
      <c r="P43" s="415"/>
      <c r="Q43" s="416"/>
      <c r="R43" s="430">
        <f>'AGA GHG Worksheet'!R46</f>
        <v>0</v>
      </c>
      <c r="S43" s="261"/>
      <c r="T43" s="262"/>
      <c r="U43" s="259" t="s">
        <v>450</v>
      </c>
      <c r="V43" s="263"/>
      <c r="W43" s="262"/>
      <c r="X43" s="263"/>
    </row>
    <row r="44" spans="1:44" s="306" customFormat="1" x14ac:dyDescent="0.25">
      <c r="A44" s="422" t="s">
        <v>430</v>
      </c>
      <c r="B44" s="564" t="s">
        <v>470</v>
      </c>
      <c r="C44" s="564"/>
      <c r="D44" s="564"/>
      <c r="E44" s="262"/>
      <c r="F44" s="430">
        <f>'AGA GHG Worksheet'!F47</f>
        <v>0</v>
      </c>
      <c r="G44" s="415"/>
      <c r="H44" s="416"/>
      <c r="I44" s="430">
        <f>'AGA GHG Worksheet'!I47</f>
        <v>0</v>
      </c>
      <c r="J44" s="415"/>
      <c r="K44" s="416"/>
      <c r="L44" s="430">
        <f>'AGA GHG Worksheet'!L47</f>
        <v>0</v>
      </c>
      <c r="M44" s="415"/>
      <c r="N44" s="416"/>
      <c r="O44" s="430">
        <f>'AGA GHG Worksheet'!O47</f>
        <v>0</v>
      </c>
      <c r="P44" s="415"/>
      <c r="Q44" s="416"/>
      <c r="R44" s="430">
        <f>'AGA GHG Worksheet'!R47</f>
        <v>0</v>
      </c>
      <c r="S44" s="261"/>
      <c r="T44" s="262"/>
      <c r="U44" s="259" t="s">
        <v>451</v>
      </c>
      <c r="V44" s="263"/>
      <c r="W44" s="262"/>
      <c r="X44" s="263"/>
    </row>
    <row r="45" spans="1:44" s="306" customFormat="1" x14ac:dyDescent="0.25">
      <c r="A45" s="337" t="s">
        <v>431</v>
      </c>
      <c r="B45" s="561" t="s">
        <v>471</v>
      </c>
      <c r="C45" s="561"/>
      <c r="D45" s="561"/>
      <c r="E45" s="262"/>
      <c r="F45" s="430">
        <f>'AGA GHG Worksheet'!F48</f>
        <v>0</v>
      </c>
      <c r="G45" s="415"/>
      <c r="H45" s="416"/>
      <c r="I45" s="430">
        <f>'AGA GHG Worksheet'!I48</f>
        <v>0</v>
      </c>
      <c r="J45" s="415"/>
      <c r="K45" s="416"/>
      <c r="L45" s="430">
        <f>'AGA GHG Worksheet'!L48</f>
        <v>0</v>
      </c>
      <c r="M45" s="415"/>
      <c r="N45" s="416"/>
      <c r="O45" s="430">
        <f>'AGA GHG Worksheet'!O48</f>
        <v>0</v>
      </c>
      <c r="P45" s="415"/>
      <c r="Q45" s="416"/>
      <c r="R45" s="430">
        <f>'AGA GHG Worksheet'!R48</f>
        <v>0</v>
      </c>
      <c r="S45" s="261"/>
      <c r="T45" s="262"/>
      <c r="U45" s="259" t="s">
        <v>452</v>
      </c>
      <c r="V45" s="263"/>
      <c r="W45" s="262"/>
      <c r="X45" s="263"/>
    </row>
    <row r="46" spans="1:44" s="306" customFormat="1" x14ac:dyDescent="0.25">
      <c r="A46" s="422" t="s">
        <v>432</v>
      </c>
      <c r="B46" s="561" t="s">
        <v>472</v>
      </c>
      <c r="C46" s="561"/>
      <c r="D46" s="561"/>
      <c r="E46" s="431"/>
      <c r="F46" s="430">
        <f>'AGA GHG Worksheet'!F49</f>
        <v>0</v>
      </c>
      <c r="G46" s="415"/>
      <c r="H46" s="416"/>
      <c r="I46" s="430">
        <f>'AGA GHG Worksheet'!I49</f>
        <v>0</v>
      </c>
      <c r="J46" s="415"/>
      <c r="K46" s="416"/>
      <c r="L46" s="430">
        <f>'AGA GHG Worksheet'!L49</f>
        <v>0</v>
      </c>
      <c r="M46" s="415"/>
      <c r="N46" s="416"/>
      <c r="O46" s="430">
        <f>'AGA GHG Worksheet'!O49</f>
        <v>0</v>
      </c>
      <c r="P46" s="415"/>
      <c r="Q46" s="416"/>
      <c r="R46" s="430">
        <f>'AGA GHG Worksheet'!R49</f>
        <v>0</v>
      </c>
      <c r="S46" s="433"/>
      <c r="T46" s="431"/>
      <c r="U46" s="259" t="s">
        <v>452</v>
      </c>
      <c r="V46" s="434"/>
      <c r="W46" s="431"/>
      <c r="X46" s="434"/>
    </row>
    <row r="47" spans="1:44" s="306" customFormat="1" x14ac:dyDescent="0.25">
      <c r="A47" s="422">
        <v>1.2</v>
      </c>
      <c r="B47" s="561" t="s">
        <v>473</v>
      </c>
      <c r="C47" s="561"/>
      <c r="D47" s="561"/>
      <c r="E47" s="431"/>
      <c r="F47" s="430">
        <f>'AGA GHG Worksheet'!F50</f>
        <v>0</v>
      </c>
      <c r="G47" s="415"/>
      <c r="H47" s="416"/>
      <c r="I47" s="430">
        <f>'AGA GHG Worksheet'!I50</f>
        <v>0</v>
      </c>
      <c r="J47" s="415"/>
      <c r="K47" s="416"/>
      <c r="L47" s="430">
        <f>'AGA GHG Worksheet'!L50</f>
        <v>0</v>
      </c>
      <c r="M47" s="415"/>
      <c r="N47" s="416"/>
      <c r="O47" s="430">
        <f>'AGA GHG Worksheet'!O50</f>
        <v>0</v>
      </c>
      <c r="P47" s="415"/>
      <c r="Q47" s="416"/>
      <c r="R47" s="430">
        <f>'AGA GHG Worksheet'!R50</f>
        <v>0</v>
      </c>
      <c r="S47" s="433"/>
      <c r="T47" s="431"/>
      <c r="U47" s="259"/>
      <c r="V47" s="434"/>
      <c r="W47" s="431"/>
      <c r="X47" s="434"/>
    </row>
    <row r="48" spans="1:44" s="306" customFormat="1" x14ac:dyDescent="0.25">
      <c r="A48" s="422">
        <v>1.3</v>
      </c>
      <c r="B48" s="561" t="s">
        <v>474</v>
      </c>
      <c r="C48" s="561"/>
      <c r="D48" s="561"/>
      <c r="E48" s="262"/>
      <c r="F48" s="430">
        <f>'AGA GHG Worksheet'!F51</f>
        <v>0</v>
      </c>
      <c r="G48" s="415"/>
      <c r="H48" s="416"/>
      <c r="I48" s="430">
        <f>'AGA GHG Worksheet'!I51</f>
        <v>0</v>
      </c>
      <c r="J48" s="415"/>
      <c r="K48" s="416"/>
      <c r="L48" s="430">
        <f>'AGA GHG Worksheet'!L51</f>
        <v>0</v>
      </c>
      <c r="M48" s="415"/>
      <c r="N48" s="416"/>
      <c r="O48" s="430">
        <f>'AGA GHG Worksheet'!O51</f>
        <v>0</v>
      </c>
      <c r="P48" s="415"/>
      <c r="Q48" s="416"/>
      <c r="R48" s="430">
        <f>'AGA GHG Worksheet'!R51</f>
        <v>0</v>
      </c>
      <c r="S48" s="261"/>
      <c r="T48" s="262"/>
      <c r="U48" s="259"/>
      <c r="V48" s="263"/>
      <c r="W48" s="262"/>
      <c r="X48" s="263"/>
    </row>
    <row r="49" spans="1:24" s="306" customFormat="1" x14ac:dyDescent="0.25">
      <c r="A49" s="422">
        <v>1.4</v>
      </c>
      <c r="B49" s="561" t="s">
        <v>475</v>
      </c>
      <c r="C49" s="561"/>
      <c r="D49" s="561"/>
      <c r="E49" s="262"/>
      <c r="F49" s="430">
        <f>'AGA GHG Worksheet'!F52</f>
        <v>0</v>
      </c>
      <c r="G49" s="415"/>
      <c r="H49" s="416"/>
      <c r="I49" s="430">
        <f>'AGA GHG Worksheet'!I52</f>
        <v>0</v>
      </c>
      <c r="J49" s="415"/>
      <c r="K49" s="416"/>
      <c r="L49" s="430">
        <f>'AGA GHG Worksheet'!L52</f>
        <v>0</v>
      </c>
      <c r="M49" s="415"/>
      <c r="N49" s="416"/>
      <c r="O49" s="430">
        <f>'AGA GHG Worksheet'!O52</f>
        <v>0</v>
      </c>
      <c r="P49" s="415"/>
      <c r="Q49" s="416"/>
      <c r="R49" s="430">
        <f>'AGA GHG Worksheet'!R52</f>
        <v>0</v>
      </c>
      <c r="S49" s="261"/>
      <c r="T49" s="262"/>
      <c r="U49" s="259" t="s">
        <v>444</v>
      </c>
      <c r="V49" s="263"/>
      <c r="W49" s="262"/>
      <c r="X49" s="263"/>
    </row>
    <row r="50" spans="1:24" s="306" customFormat="1" x14ac:dyDescent="0.25">
      <c r="A50" s="422"/>
      <c r="E50" s="262"/>
      <c r="F50" s="430"/>
      <c r="G50" s="415"/>
      <c r="H50" s="416"/>
      <c r="I50" s="430"/>
      <c r="J50" s="415"/>
      <c r="K50" s="416"/>
      <c r="L50" s="430"/>
      <c r="M50" s="415"/>
      <c r="N50" s="416"/>
      <c r="O50" s="430"/>
      <c r="P50" s="415"/>
      <c r="Q50" s="416"/>
      <c r="R50" s="430"/>
      <c r="S50" s="261"/>
      <c r="T50" s="262"/>
      <c r="U50" s="259"/>
      <c r="V50" s="263"/>
      <c r="W50" s="262"/>
      <c r="X50" s="263"/>
    </row>
    <row r="51" spans="1:24" s="306" customFormat="1" ht="25.5" x14ac:dyDescent="0.25">
      <c r="A51" s="444">
        <v>2</v>
      </c>
      <c r="B51" s="563" t="s">
        <v>445</v>
      </c>
      <c r="C51" s="563"/>
      <c r="D51" s="563"/>
      <c r="E51" s="262"/>
      <c r="F51" s="430"/>
      <c r="G51" s="415"/>
      <c r="H51" s="416"/>
      <c r="I51" s="430"/>
      <c r="J51" s="415"/>
      <c r="K51" s="416"/>
      <c r="L51" s="430"/>
      <c r="M51" s="415"/>
      <c r="N51" s="416"/>
      <c r="O51" s="430"/>
      <c r="P51" s="415"/>
      <c r="Q51" s="416"/>
      <c r="R51" s="430"/>
      <c r="S51" s="261"/>
      <c r="T51" s="262"/>
      <c r="U51" s="445" t="s">
        <v>435</v>
      </c>
      <c r="V51" s="263"/>
      <c r="W51" s="262"/>
      <c r="X51" s="263"/>
    </row>
    <row r="52" spans="1:24" s="306" customFormat="1" x14ac:dyDescent="0.25">
      <c r="A52" s="422" t="s">
        <v>453</v>
      </c>
      <c r="B52" s="561" t="s">
        <v>465</v>
      </c>
      <c r="C52" s="561"/>
      <c r="D52" s="561"/>
      <c r="E52" s="262"/>
      <c r="F52" s="430">
        <f>'AGA GHG Worksheet'!F55</f>
        <v>0</v>
      </c>
      <c r="G52" s="415"/>
      <c r="H52" s="416"/>
      <c r="I52" s="430">
        <f>'AGA GHG Worksheet'!I55</f>
        <v>0</v>
      </c>
      <c r="J52" s="415"/>
      <c r="K52" s="416"/>
      <c r="L52" s="430">
        <f>'AGA GHG Worksheet'!L55</f>
        <v>0</v>
      </c>
      <c r="M52" s="415"/>
      <c r="N52" s="416"/>
      <c r="O52" s="430">
        <f>'AGA GHG Worksheet'!O55</f>
        <v>0</v>
      </c>
      <c r="P52" s="415"/>
      <c r="Q52" s="416"/>
      <c r="R52" s="430">
        <f>'AGA GHG Worksheet'!R55</f>
        <v>0</v>
      </c>
      <c r="S52" s="261"/>
      <c r="T52" s="262"/>
      <c r="U52" s="259" t="s">
        <v>446</v>
      </c>
      <c r="V52" s="263"/>
      <c r="W52" s="262"/>
      <c r="X52" s="263"/>
    </row>
    <row r="53" spans="1:24" s="306" customFormat="1" x14ac:dyDescent="0.25">
      <c r="A53" s="422" t="s">
        <v>454</v>
      </c>
      <c r="B53" s="422" t="s">
        <v>468</v>
      </c>
      <c r="C53" s="422"/>
      <c r="D53" s="422"/>
      <c r="E53" s="262"/>
      <c r="F53" s="430">
        <f>'AGA GHG Worksheet'!F56</f>
        <v>0</v>
      </c>
      <c r="G53" s="415"/>
      <c r="H53" s="416"/>
      <c r="I53" s="430">
        <f>'AGA GHG Worksheet'!I56</f>
        <v>0</v>
      </c>
      <c r="J53" s="415"/>
      <c r="K53" s="416"/>
      <c r="L53" s="430">
        <f>'AGA GHG Worksheet'!L56</f>
        <v>0</v>
      </c>
      <c r="M53" s="415"/>
      <c r="N53" s="416"/>
      <c r="O53" s="430">
        <f>'AGA GHG Worksheet'!O56</f>
        <v>0</v>
      </c>
      <c r="P53" s="415"/>
      <c r="Q53" s="416"/>
      <c r="R53" s="430">
        <f>'AGA GHG Worksheet'!R56</f>
        <v>0</v>
      </c>
      <c r="S53" s="261"/>
      <c r="T53" s="262"/>
      <c r="U53" s="259" t="s">
        <v>449</v>
      </c>
      <c r="V53" s="263"/>
      <c r="W53" s="262"/>
      <c r="X53" s="263"/>
    </row>
    <row r="54" spans="1:24" s="306" customFormat="1" x14ac:dyDescent="0.25">
      <c r="A54" s="422" t="s">
        <v>455</v>
      </c>
      <c r="B54" s="564" t="s">
        <v>469</v>
      </c>
      <c r="C54" s="564"/>
      <c r="D54" s="423"/>
      <c r="E54" s="262"/>
      <c r="F54" s="430">
        <f>'AGA GHG Worksheet'!F57</f>
        <v>0</v>
      </c>
      <c r="G54" s="415"/>
      <c r="H54" s="416"/>
      <c r="I54" s="430">
        <f>'AGA GHG Worksheet'!I57</f>
        <v>0</v>
      </c>
      <c r="J54" s="415"/>
      <c r="K54" s="416"/>
      <c r="L54" s="430">
        <f>'AGA GHG Worksheet'!L57</f>
        <v>0</v>
      </c>
      <c r="M54" s="415"/>
      <c r="N54" s="416"/>
      <c r="O54" s="430">
        <f>'AGA GHG Worksheet'!O57</f>
        <v>0</v>
      </c>
      <c r="P54" s="415"/>
      <c r="Q54" s="416"/>
      <c r="R54" s="430">
        <f>'AGA GHG Worksheet'!R57</f>
        <v>0</v>
      </c>
      <c r="S54" s="261"/>
      <c r="T54" s="262"/>
      <c r="U54" s="259" t="s">
        <v>450</v>
      </c>
      <c r="V54" s="263"/>
      <c r="W54" s="262"/>
      <c r="X54" s="263"/>
    </row>
    <row r="55" spans="1:24" s="306" customFormat="1" x14ac:dyDescent="0.25">
      <c r="A55" s="422" t="s">
        <v>456</v>
      </c>
      <c r="B55" s="564" t="s">
        <v>470</v>
      </c>
      <c r="C55" s="564"/>
      <c r="D55" s="564"/>
      <c r="E55" s="262"/>
      <c r="F55" s="430">
        <f>'AGA GHG Worksheet'!F58</f>
        <v>0</v>
      </c>
      <c r="G55" s="415"/>
      <c r="H55" s="416"/>
      <c r="I55" s="430">
        <f>'AGA GHG Worksheet'!I58</f>
        <v>0</v>
      </c>
      <c r="J55" s="415"/>
      <c r="K55" s="416"/>
      <c r="L55" s="430">
        <f>'AGA GHG Worksheet'!L58</f>
        <v>0</v>
      </c>
      <c r="M55" s="415"/>
      <c r="N55" s="416"/>
      <c r="O55" s="430">
        <f>'AGA GHG Worksheet'!O58</f>
        <v>0</v>
      </c>
      <c r="P55" s="415"/>
      <c r="Q55" s="416"/>
      <c r="R55" s="430">
        <f>'AGA GHG Worksheet'!R58</f>
        <v>0</v>
      </c>
      <c r="S55" s="261"/>
      <c r="T55" s="262"/>
      <c r="U55" s="259" t="s">
        <v>451</v>
      </c>
      <c r="V55" s="263"/>
      <c r="W55" s="262"/>
      <c r="X55" s="263"/>
    </row>
    <row r="56" spans="1:24" s="306" customFormat="1" ht="39.75" customHeight="1" x14ac:dyDescent="0.25">
      <c r="A56" s="337" t="s">
        <v>457</v>
      </c>
      <c r="B56" s="564" t="s">
        <v>471</v>
      </c>
      <c r="C56" s="564"/>
      <c r="D56" s="565"/>
      <c r="E56" s="262"/>
      <c r="F56" s="430">
        <f>'AGA GHG Worksheet'!F59</f>
        <v>0</v>
      </c>
      <c r="G56" s="415"/>
      <c r="H56" s="416"/>
      <c r="I56" s="430">
        <f>'AGA GHG Worksheet'!I59</f>
        <v>0</v>
      </c>
      <c r="J56" s="415"/>
      <c r="K56" s="416"/>
      <c r="L56" s="430">
        <f>'AGA GHG Worksheet'!L59</f>
        <v>0</v>
      </c>
      <c r="M56" s="415"/>
      <c r="N56" s="416"/>
      <c r="O56" s="430">
        <f>'AGA GHG Worksheet'!O59</f>
        <v>0</v>
      </c>
      <c r="P56" s="415"/>
      <c r="Q56" s="416"/>
      <c r="R56" s="430">
        <f>'AGA GHG Worksheet'!R59</f>
        <v>0</v>
      </c>
      <c r="S56" s="261"/>
      <c r="T56" s="262"/>
      <c r="U56" s="259" t="s">
        <v>452</v>
      </c>
      <c r="V56" s="263"/>
      <c r="W56" s="262"/>
      <c r="X56" s="263"/>
    </row>
    <row r="57" spans="1:24" s="306" customFormat="1" x14ac:dyDescent="0.25">
      <c r="A57" s="422" t="s">
        <v>458</v>
      </c>
      <c r="B57" s="561" t="s">
        <v>476</v>
      </c>
      <c r="C57" s="561"/>
      <c r="D57" s="561"/>
      <c r="E57" s="431"/>
      <c r="F57" s="430">
        <f>'AGA GHG Worksheet'!F60</f>
        <v>0</v>
      </c>
      <c r="G57" s="415"/>
      <c r="H57" s="416"/>
      <c r="I57" s="430">
        <f>'AGA GHG Worksheet'!I60</f>
        <v>0</v>
      </c>
      <c r="J57" s="415"/>
      <c r="K57" s="416"/>
      <c r="L57" s="430">
        <f>'AGA GHG Worksheet'!L60</f>
        <v>0</v>
      </c>
      <c r="M57" s="415"/>
      <c r="N57" s="416"/>
      <c r="O57" s="430">
        <f>'AGA GHG Worksheet'!O60</f>
        <v>0</v>
      </c>
      <c r="P57" s="415"/>
      <c r="Q57" s="416"/>
      <c r="R57" s="430">
        <f>'AGA GHG Worksheet'!R60</f>
        <v>0</v>
      </c>
      <c r="S57" s="433"/>
      <c r="T57" s="431"/>
      <c r="U57" s="259" t="s">
        <v>452</v>
      </c>
      <c r="V57" s="434"/>
      <c r="W57" s="431"/>
      <c r="X57" s="434"/>
    </row>
    <row r="58" spans="1:24" s="306" customFormat="1" ht="34.5" customHeight="1" x14ac:dyDescent="0.25">
      <c r="A58" s="422" t="s">
        <v>459</v>
      </c>
      <c r="B58" s="566" t="s">
        <v>477</v>
      </c>
      <c r="C58" s="566"/>
      <c r="D58" s="422"/>
      <c r="E58" s="431"/>
      <c r="F58" s="430">
        <f>'AGA GHG Worksheet'!F61</f>
        <v>0</v>
      </c>
      <c r="G58" s="415"/>
      <c r="H58" s="416"/>
      <c r="I58" s="430">
        <f>'AGA GHG Worksheet'!I61</f>
        <v>0</v>
      </c>
      <c r="J58" s="415"/>
      <c r="K58" s="416"/>
      <c r="L58" s="430">
        <f>'AGA GHG Worksheet'!L61</f>
        <v>0</v>
      </c>
      <c r="M58" s="415"/>
      <c r="N58" s="416"/>
      <c r="O58" s="430">
        <f>'AGA GHG Worksheet'!O61</f>
        <v>0</v>
      </c>
      <c r="P58" s="415"/>
      <c r="Q58" s="416"/>
      <c r="R58" s="430">
        <f>'AGA GHG Worksheet'!R61</f>
        <v>0</v>
      </c>
      <c r="S58" s="433"/>
      <c r="T58" s="431"/>
      <c r="U58" s="259" t="s">
        <v>452</v>
      </c>
      <c r="V58" s="434"/>
      <c r="W58" s="431"/>
      <c r="X58" s="434"/>
    </row>
    <row r="59" spans="1:24" s="306" customFormat="1" x14ac:dyDescent="0.25">
      <c r="A59" s="422" t="s">
        <v>460</v>
      </c>
      <c r="B59" s="566" t="s">
        <v>478</v>
      </c>
      <c r="C59" s="566"/>
      <c r="D59" s="422"/>
      <c r="E59" s="431"/>
      <c r="F59" s="430">
        <f>'AGA GHG Worksheet'!F62</f>
        <v>0</v>
      </c>
      <c r="G59" s="415"/>
      <c r="H59" s="416"/>
      <c r="I59" s="430">
        <f>'AGA GHG Worksheet'!I62</f>
        <v>0</v>
      </c>
      <c r="J59" s="415"/>
      <c r="K59" s="416"/>
      <c r="L59" s="430">
        <f>'AGA GHG Worksheet'!L62</f>
        <v>0</v>
      </c>
      <c r="M59" s="415"/>
      <c r="N59" s="416"/>
      <c r="O59" s="430">
        <f>'AGA GHG Worksheet'!O62</f>
        <v>0</v>
      </c>
      <c r="P59" s="415"/>
      <c r="Q59" s="416"/>
      <c r="R59" s="430">
        <f>'AGA GHG Worksheet'!R62</f>
        <v>0</v>
      </c>
      <c r="S59" s="433"/>
      <c r="T59" s="431"/>
      <c r="U59" s="259" t="s">
        <v>433</v>
      </c>
      <c r="V59" s="434"/>
      <c r="W59" s="431"/>
      <c r="X59" s="434"/>
    </row>
    <row r="60" spans="1:24" s="306" customFormat="1" x14ac:dyDescent="0.25">
      <c r="A60" s="422">
        <v>2.2000000000000002</v>
      </c>
      <c r="B60" s="561" t="s">
        <v>479</v>
      </c>
      <c r="C60" s="561"/>
      <c r="D60" s="561"/>
      <c r="E60" s="431"/>
      <c r="F60" s="430">
        <f>'AGA GHG Worksheet'!F63</f>
        <v>0</v>
      </c>
      <c r="G60" s="415"/>
      <c r="H60" s="416"/>
      <c r="I60" s="430">
        <f>'AGA GHG Worksheet'!I63</f>
        <v>0</v>
      </c>
      <c r="J60" s="415"/>
      <c r="K60" s="416"/>
      <c r="L60" s="430">
        <f>'AGA GHG Worksheet'!L63</f>
        <v>0</v>
      </c>
      <c r="M60" s="415"/>
      <c r="N60" s="416"/>
      <c r="O60" s="430">
        <f>'AGA GHG Worksheet'!O63</f>
        <v>0</v>
      </c>
      <c r="P60" s="415"/>
      <c r="Q60" s="416"/>
      <c r="R60" s="430">
        <f>'AGA GHG Worksheet'!R63</f>
        <v>0</v>
      </c>
      <c r="S60" s="433"/>
      <c r="T60" s="431"/>
      <c r="U60" s="259"/>
      <c r="V60" s="263"/>
      <c r="W60" s="262"/>
      <c r="X60" s="263"/>
    </row>
    <row r="61" spans="1:24" s="306" customFormat="1" x14ac:dyDescent="0.25">
      <c r="A61" s="422">
        <v>2.2999999999999998</v>
      </c>
      <c r="B61" s="561" t="s">
        <v>480</v>
      </c>
      <c r="C61" s="561"/>
      <c r="D61" s="561"/>
      <c r="E61" s="262"/>
      <c r="F61" s="430">
        <f>'AGA GHG Worksheet'!F64</f>
        <v>0</v>
      </c>
      <c r="G61" s="415"/>
      <c r="H61" s="416"/>
      <c r="I61" s="430">
        <f>'AGA GHG Worksheet'!I64</f>
        <v>0</v>
      </c>
      <c r="J61" s="415"/>
      <c r="K61" s="416"/>
      <c r="L61" s="430">
        <f>'AGA GHG Worksheet'!L64</f>
        <v>0</v>
      </c>
      <c r="M61" s="415"/>
      <c r="N61" s="416"/>
      <c r="O61" s="430">
        <f>'AGA GHG Worksheet'!O64</f>
        <v>0</v>
      </c>
      <c r="P61" s="415"/>
      <c r="Q61" s="416"/>
      <c r="R61" s="430">
        <f>'AGA GHG Worksheet'!R64</f>
        <v>0</v>
      </c>
      <c r="S61" s="261"/>
      <c r="T61" s="262"/>
      <c r="U61" s="259"/>
      <c r="V61" s="263"/>
      <c r="W61" s="262"/>
      <c r="X61" s="263"/>
    </row>
    <row r="62" spans="1:24" s="306" customFormat="1" x14ac:dyDescent="0.25">
      <c r="A62" s="422">
        <v>2.4</v>
      </c>
      <c r="B62" s="561" t="s">
        <v>481</v>
      </c>
      <c r="C62" s="561"/>
      <c r="D62" s="561"/>
      <c r="E62" s="262"/>
      <c r="F62" s="430">
        <f>'AGA GHG Worksheet'!F65</f>
        <v>0</v>
      </c>
      <c r="G62" s="415"/>
      <c r="H62" s="416"/>
      <c r="I62" s="430">
        <f>'AGA GHG Worksheet'!I65</f>
        <v>0</v>
      </c>
      <c r="J62" s="415"/>
      <c r="K62" s="416"/>
      <c r="L62" s="430">
        <f>'AGA GHG Worksheet'!L65</f>
        <v>0</v>
      </c>
      <c r="M62" s="415"/>
      <c r="N62" s="416"/>
      <c r="O62" s="430">
        <f>'AGA GHG Worksheet'!O65</f>
        <v>0</v>
      </c>
      <c r="P62" s="415"/>
      <c r="Q62" s="416"/>
      <c r="R62" s="430">
        <f>'AGA GHG Worksheet'!R65</f>
        <v>0</v>
      </c>
      <c r="S62" s="261"/>
      <c r="T62" s="262"/>
      <c r="U62" s="259" t="s">
        <v>444</v>
      </c>
      <c r="V62" s="263"/>
      <c r="W62" s="262"/>
      <c r="X62" s="263"/>
    </row>
    <row r="63" spans="1:24" s="306" customFormat="1" x14ac:dyDescent="0.25">
      <c r="A63" s="337"/>
      <c r="B63" s="561"/>
      <c r="C63" s="561"/>
      <c r="D63" s="561"/>
      <c r="E63" s="262"/>
      <c r="F63" s="430"/>
      <c r="G63" s="415"/>
      <c r="H63" s="416"/>
      <c r="I63" s="430"/>
      <c r="J63" s="415"/>
      <c r="K63" s="416"/>
      <c r="L63" s="430"/>
      <c r="M63" s="415"/>
      <c r="N63" s="416"/>
      <c r="O63" s="430"/>
      <c r="P63" s="415"/>
      <c r="Q63" s="416"/>
      <c r="R63" s="430"/>
      <c r="S63" s="261"/>
      <c r="T63" s="262"/>
      <c r="U63" s="259"/>
      <c r="V63" s="263"/>
      <c r="W63" s="262"/>
      <c r="X63" s="263"/>
    </row>
    <row r="64" spans="1:24" s="306" customFormat="1" ht="25.5" x14ac:dyDescent="0.25">
      <c r="A64" s="444">
        <v>3</v>
      </c>
      <c r="B64" s="563" t="s">
        <v>440</v>
      </c>
      <c r="C64" s="563"/>
      <c r="D64" s="567"/>
      <c r="E64" s="262"/>
      <c r="F64" s="430"/>
      <c r="G64" s="415"/>
      <c r="H64" s="416"/>
      <c r="I64" s="430"/>
      <c r="J64" s="415"/>
      <c r="K64" s="416"/>
      <c r="L64" s="430"/>
      <c r="M64" s="415"/>
      <c r="N64" s="416"/>
      <c r="O64" s="430"/>
      <c r="P64" s="415"/>
      <c r="Q64" s="416"/>
      <c r="R64" s="430"/>
      <c r="S64" s="261"/>
      <c r="T64" s="262"/>
      <c r="U64" s="445" t="s">
        <v>436</v>
      </c>
      <c r="V64" s="263"/>
      <c r="W64" s="262"/>
      <c r="X64" s="263"/>
    </row>
    <row r="65" spans="1:26" s="306" customFormat="1" x14ac:dyDescent="0.25">
      <c r="A65" s="422">
        <v>3.1</v>
      </c>
      <c r="B65" s="561" t="s">
        <v>482</v>
      </c>
      <c r="C65" s="561"/>
      <c r="D65" s="561"/>
      <c r="E65" s="262"/>
      <c r="F65" s="430">
        <f>'AGA GHG Worksheet'!F68</f>
        <v>0</v>
      </c>
      <c r="G65" s="415"/>
      <c r="H65" s="416"/>
      <c r="I65" s="430">
        <f>'AGA GHG Worksheet'!I68</f>
        <v>0</v>
      </c>
      <c r="J65" s="415"/>
      <c r="K65" s="416"/>
      <c r="L65" s="430">
        <f>'AGA GHG Worksheet'!L68</f>
        <v>0</v>
      </c>
      <c r="M65" s="415"/>
      <c r="N65" s="416"/>
      <c r="O65" s="430">
        <f>'AGA GHG Worksheet'!O68</f>
        <v>0</v>
      </c>
      <c r="P65" s="415"/>
      <c r="Q65" s="416"/>
      <c r="R65" s="430">
        <f>'AGA GHG Worksheet'!R68</f>
        <v>0</v>
      </c>
      <c r="S65" s="261"/>
      <c r="T65" s="262"/>
      <c r="U65" s="259" t="s">
        <v>437</v>
      </c>
      <c r="V65" s="263"/>
      <c r="W65" s="262"/>
      <c r="X65" s="263"/>
    </row>
    <row r="66" spans="1:26" s="306" customFormat="1" x14ac:dyDescent="0.25">
      <c r="A66" s="422">
        <v>3.2</v>
      </c>
      <c r="B66" s="561" t="s">
        <v>483</v>
      </c>
      <c r="C66" s="561"/>
      <c r="D66" s="561"/>
      <c r="E66" s="262"/>
      <c r="F66" s="430">
        <f>'AGA GHG Worksheet'!F69</f>
        <v>0</v>
      </c>
      <c r="G66" s="415"/>
      <c r="H66" s="416"/>
      <c r="I66" s="430">
        <f>'AGA GHG Worksheet'!I69</f>
        <v>0</v>
      </c>
      <c r="J66" s="415"/>
      <c r="K66" s="416"/>
      <c r="L66" s="430">
        <f>'AGA GHG Worksheet'!L69</f>
        <v>0</v>
      </c>
      <c r="M66" s="415"/>
      <c r="N66" s="416"/>
      <c r="O66" s="430">
        <f>'AGA GHG Worksheet'!O69</f>
        <v>0</v>
      </c>
      <c r="P66" s="415"/>
      <c r="Q66" s="416"/>
      <c r="R66" s="430">
        <f>'AGA GHG Worksheet'!R69</f>
        <v>0</v>
      </c>
      <c r="S66" s="261"/>
      <c r="T66" s="262"/>
      <c r="U66" s="259"/>
      <c r="V66" s="263"/>
      <c r="W66" s="262"/>
      <c r="X66" s="263"/>
    </row>
    <row r="67" spans="1:26" s="306" customFormat="1" x14ac:dyDescent="0.25">
      <c r="A67" s="422">
        <v>3.3</v>
      </c>
      <c r="B67" s="561" t="s">
        <v>484</v>
      </c>
      <c r="C67" s="561"/>
      <c r="D67" s="561"/>
      <c r="E67" s="262"/>
      <c r="F67" s="430">
        <f>'AGA GHG Worksheet'!F70</f>
        <v>0</v>
      </c>
      <c r="G67" s="415"/>
      <c r="H67" s="416"/>
      <c r="I67" s="430">
        <f>'AGA GHG Worksheet'!I70</f>
        <v>0</v>
      </c>
      <c r="J67" s="415"/>
      <c r="K67" s="416"/>
      <c r="L67" s="430">
        <f>'AGA GHG Worksheet'!L70</f>
        <v>0</v>
      </c>
      <c r="M67" s="415"/>
      <c r="N67" s="416"/>
      <c r="O67" s="430">
        <f>'AGA GHG Worksheet'!O70</f>
        <v>0</v>
      </c>
      <c r="P67" s="415"/>
      <c r="Q67" s="416"/>
      <c r="R67" s="430">
        <f>'AGA GHG Worksheet'!R70</f>
        <v>0</v>
      </c>
      <c r="S67" s="261"/>
      <c r="T67" s="262"/>
      <c r="U67" s="259"/>
      <c r="V67" s="263"/>
      <c r="W67" s="262"/>
      <c r="X67" s="263"/>
    </row>
    <row r="68" spans="1:26" s="306" customFormat="1" x14ac:dyDescent="0.25">
      <c r="A68" s="422"/>
      <c r="B68" s="422"/>
      <c r="C68" s="422"/>
      <c r="D68" s="422"/>
      <c r="E68" s="262"/>
      <c r="F68" s="430"/>
      <c r="G68" s="415"/>
      <c r="H68" s="416"/>
      <c r="I68" s="430"/>
      <c r="J68" s="415"/>
      <c r="K68" s="416"/>
      <c r="L68" s="430"/>
      <c r="M68" s="415"/>
      <c r="N68" s="416"/>
      <c r="O68" s="430"/>
      <c r="P68" s="415"/>
      <c r="Q68" s="416"/>
      <c r="R68" s="430"/>
      <c r="S68" s="261"/>
      <c r="T68" s="262"/>
      <c r="U68" s="259"/>
      <c r="V68" s="263"/>
      <c r="W68" s="262"/>
      <c r="X68" s="263"/>
    </row>
    <row r="69" spans="1:26" s="306" customFormat="1" ht="25.5" x14ac:dyDescent="0.25">
      <c r="A69" s="444">
        <v>4</v>
      </c>
      <c r="B69" s="563" t="s">
        <v>498</v>
      </c>
      <c r="C69" s="563"/>
      <c r="D69" s="567"/>
      <c r="E69" s="262"/>
      <c r="F69" s="430"/>
      <c r="G69" s="415"/>
      <c r="H69" s="416"/>
      <c r="I69" s="430"/>
      <c r="J69" s="415"/>
      <c r="K69" s="416"/>
      <c r="L69" s="430"/>
      <c r="M69" s="415"/>
      <c r="N69" s="416"/>
      <c r="O69" s="430"/>
      <c r="P69" s="415"/>
      <c r="Q69" s="416"/>
      <c r="R69" s="430"/>
      <c r="S69" s="261"/>
      <c r="T69" s="262"/>
      <c r="U69" s="259" t="s">
        <v>499</v>
      </c>
      <c r="V69" s="263"/>
      <c r="W69" s="262"/>
      <c r="X69" s="263"/>
    </row>
    <row r="70" spans="1:26" s="306" customFormat="1" x14ac:dyDescent="0.25">
      <c r="A70" s="422">
        <v>4.0999999999999996</v>
      </c>
      <c r="B70" s="422" t="s">
        <v>485</v>
      </c>
      <c r="C70" s="444"/>
      <c r="D70" s="444"/>
      <c r="E70" s="262"/>
      <c r="F70" s="430">
        <f>'AGA GHG Worksheet'!F73</f>
        <v>0</v>
      </c>
      <c r="G70" s="415"/>
      <c r="H70" s="416"/>
      <c r="I70" s="430">
        <f>'AGA GHG Worksheet'!I73</f>
        <v>0</v>
      </c>
      <c r="J70" s="415"/>
      <c r="K70" s="416"/>
      <c r="L70" s="430">
        <f>'AGA GHG Worksheet'!L73</f>
        <v>0</v>
      </c>
      <c r="M70" s="415"/>
      <c r="N70" s="416"/>
      <c r="O70" s="430">
        <f>'AGA GHG Worksheet'!O73</f>
        <v>0</v>
      </c>
      <c r="P70" s="415"/>
      <c r="Q70" s="416"/>
      <c r="R70" s="430">
        <f>'AGA GHG Worksheet'!R73</f>
        <v>0</v>
      </c>
      <c r="S70" s="261"/>
      <c r="T70" s="262"/>
      <c r="U70" s="259"/>
      <c r="V70" s="263"/>
      <c r="W70" s="262"/>
      <c r="X70" s="263"/>
    </row>
    <row r="71" spans="1:26" s="306" customFormat="1" x14ac:dyDescent="0.25">
      <c r="A71" s="422">
        <v>4.2</v>
      </c>
      <c r="B71" s="561" t="s">
        <v>486</v>
      </c>
      <c r="C71" s="561"/>
      <c r="D71" s="561"/>
      <c r="E71" s="262"/>
      <c r="F71" s="430">
        <f>'AGA GHG Worksheet'!F74</f>
        <v>0</v>
      </c>
      <c r="G71" s="415"/>
      <c r="H71" s="416"/>
      <c r="I71" s="430">
        <f>'AGA GHG Worksheet'!I74</f>
        <v>0</v>
      </c>
      <c r="J71" s="415"/>
      <c r="K71" s="416"/>
      <c r="L71" s="430">
        <f>'AGA GHG Worksheet'!L74</f>
        <v>0</v>
      </c>
      <c r="M71" s="415"/>
      <c r="N71" s="416"/>
      <c r="O71" s="430">
        <f>'AGA GHG Worksheet'!O74</f>
        <v>0</v>
      </c>
      <c r="P71" s="415"/>
      <c r="Q71" s="416"/>
      <c r="R71" s="430">
        <f>'AGA GHG Worksheet'!R74</f>
        <v>0</v>
      </c>
      <c r="S71" s="261"/>
      <c r="T71" s="262"/>
      <c r="U71" s="259"/>
      <c r="V71" s="263"/>
      <c r="W71" s="262"/>
      <c r="X71" s="263"/>
    </row>
    <row r="72" spans="1:26" s="306" customFormat="1" x14ac:dyDescent="0.25">
      <c r="A72" s="422">
        <v>4.3</v>
      </c>
      <c r="B72" s="561" t="s">
        <v>487</v>
      </c>
      <c r="C72" s="561"/>
      <c r="D72" s="561"/>
      <c r="E72" s="262"/>
      <c r="F72" s="430">
        <f>'AGA GHG Worksheet'!F75</f>
        <v>0</v>
      </c>
      <c r="G72" s="415"/>
      <c r="H72" s="416"/>
      <c r="I72" s="430">
        <f>'AGA GHG Worksheet'!I75</f>
        <v>0</v>
      </c>
      <c r="J72" s="415"/>
      <c r="K72" s="416"/>
      <c r="L72" s="430">
        <f>'AGA GHG Worksheet'!L75</f>
        <v>0</v>
      </c>
      <c r="M72" s="415"/>
      <c r="N72" s="416"/>
      <c r="O72" s="430">
        <f>'AGA GHG Worksheet'!O75</f>
        <v>0</v>
      </c>
      <c r="P72" s="415"/>
      <c r="Q72" s="416"/>
      <c r="R72" s="430">
        <f>'AGA GHG Worksheet'!R75</f>
        <v>0</v>
      </c>
      <c r="S72" s="261"/>
      <c r="T72" s="262"/>
      <c r="U72" s="259"/>
      <c r="V72" s="263"/>
      <c r="W72" s="262"/>
      <c r="X72" s="263"/>
    </row>
    <row r="73" spans="1:26" s="306" customFormat="1" x14ac:dyDescent="0.25">
      <c r="A73" s="422"/>
      <c r="B73" s="422"/>
      <c r="C73" s="422"/>
      <c r="D73" s="422"/>
      <c r="E73" s="262"/>
      <c r="F73" s="430"/>
      <c r="G73" s="415"/>
      <c r="H73" s="416"/>
      <c r="I73" s="430"/>
      <c r="J73" s="415"/>
      <c r="K73" s="416"/>
      <c r="L73" s="430"/>
      <c r="M73" s="415"/>
      <c r="N73" s="416"/>
      <c r="O73" s="430"/>
      <c r="P73" s="415"/>
      <c r="Q73" s="416"/>
      <c r="R73" s="430"/>
      <c r="S73" s="261"/>
      <c r="T73" s="262"/>
      <c r="U73" s="259"/>
      <c r="V73" s="263"/>
      <c r="W73" s="262"/>
      <c r="X73" s="263"/>
    </row>
    <row r="74" spans="1:26" s="306" customFormat="1" x14ac:dyDescent="0.25">
      <c r="A74" s="444">
        <v>5</v>
      </c>
      <c r="B74" s="563" t="s">
        <v>441</v>
      </c>
      <c r="C74" s="563"/>
      <c r="D74" s="567"/>
      <c r="E74" s="262"/>
      <c r="F74" s="430"/>
      <c r="G74" s="415"/>
      <c r="H74" s="416"/>
      <c r="I74" s="430"/>
      <c r="J74" s="415"/>
      <c r="K74" s="416"/>
      <c r="L74" s="430"/>
      <c r="M74" s="415"/>
      <c r="N74" s="416"/>
      <c r="O74" s="430"/>
      <c r="P74" s="415"/>
      <c r="Q74" s="416"/>
      <c r="R74" s="430"/>
      <c r="S74" s="261"/>
      <c r="T74" s="262"/>
      <c r="U74" s="445"/>
      <c r="V74" s="263"/>
      <c r="W74" s="262"/>
      <c r="X74" s="263"/>
    </row>
    <row r="75" spans="1:26" s="306" customFormat="1" x14ac:dyDescent="0.25">
      <c r="A75" s="422">
        <v>5.0999999999999996</v>
      </c>
      <c r="B75" s="422" t="s">
        <v>438</v>
      </c>
      <c r="C75" s="422"/>
      <c r="D75" s="422"/>
      <c r="E75" s="262"/>
      <c r="F75" s="430">
        <f>'AGA GHG Worksheet'!F78</f>
        <v>0</v>
      </c>
      <c r="G75" s="415"/>
      <c r="H75" s="416"/>
      <c r="I75" s="430">
        <f>'AGA GHG Worksheet'!I78</f>
        <v>0</v>
      </c>
      <c r="J75" s="415"/>
      <c r="K75" s="416"/>
      <c r="L75" s="430">
        <f>'AGA GHG Worksheet'!L78</f>
        <v>0</v>
      </c>
      <c r="M75" s="415"/>
      <c r="N75" s="416"/>
      <c r="O75" s="430">
        <f>'AGA GHG Worksheet'!O78</f>
        <v>0</v>
      </c>
      <c r="P75" s="415"/>
      <c r="Q75" s="416"/>
      <c r="R75" s="430">
        <f>'AGA GHG Worksheet'!R78</f>
        <v>0</v>
      </c>
      <c r="S75" s="261"/>
      <c r="T75" s="262"/>
      <c r="U75" s="259"/>
      <c r="V75" s="263"/>
      <c r="W75" s="262"/>
      <c r="X75" s="263"/>
    </row>
    <row r="76" spans="1:26" s="306" customFormat="1" x14ac:dyDescent="0.25">
      <c r="A76" s="422">
        <v>5.2</v>
      </c>
      <c r="B76" s="558" t="s">
        <v>488</v>
      </c>
      <c r="C76" s="558"/>
      <c r="D76" s="422"/>
      <c r="E76" s="262"/>
      <c r="F76" s="430">
        <f>'AGA GHG Worksheet'!F79</f>
        <v>0</v>
      </c>
      <c r="G76" s="415"/>
      <c r="H76" s="416"/>
      <c r="I76" s="430">
        <f>'AGA GHG Worksheet'!I79</f>
        <v>0</v>
      </c>
      <c r="J76" s="415"/>
      <c r="K76" s="416"/>
      <c r="L76" s="430">
        <f>'AGA GHG Worksheet'!L79</f>
        <v>0</v>
      </c>
      <c r="M76" s="415"/>
      <c r="N76" s="416"/>
      <c r="O76" s="430">
        <f>'AGA GHG Worksheet'!O79</f>
        <v>0</v>
      </c>
      <c r="P76" s="415"/>
      <c r="Q76" s="416"/>
      <c r="R76" s="430">
        <f>'AGA GHG Worksheet'!R79</f>
        <v>0</v>
      </c>
      <c r="S76" s="261"/>
      <c r="T76" s="262"/>
      <c r="U76" s="449" t="s">
        <v>462</v>
      </c>
      <c r="V76" s="263"/>
      <c r="W76" s="262"/>
      <c r="X76" s="263"/>
    </row>
    <row r="77" spans="1:26" s="306" customFormat="1" x14ac:dyDescent="0.25">
      <c r="A77" s="422" t="s">
        <v>254</v>
      </c>
      <c r="B77" s="422" t="s">
        <v>464</v>
      </c>
      <c r="C77" s="422"/>
      <c r="D77" s="422"/>
      <c r="E77" s="262"/>
      <c r="F77" s="430">
        <f>'AGA GHG Worksheet'!F80</f>
        <v>0</v>
      </c>
      <c r="G77" s="415"/>
      <c r="H77" s="416"/>
      <c r="I77" s="430">
        <f>'AGA GHG Worksheet'!I80</f>
        <v>0</v>
      </c>
      <c r="J77" s="415"/>
      <c r="K77" s="416"/>
      <c r="L77" s="430">
        <f>'AGA GHG Worksheet'!L80</f>
        <v>0</v>
      </c>
      <c r="M77" s="415"/>
      <c r="N77" s="416"/>
      <c r="O77" s="430">
        <f>'AGA GHG Worksheet'!O80</f>
        <v>0</v>
      </c>
      <c r="P77" s="415"/>
      <c r="Q77" s="416"/>
      <c r="R77" s="430">
        <f>'AGA GHG Worksheet'!R80</f>
        <v>0</v>
      </c>
      <c r="S77" s="261"/>
      <c r="T77" s="262"/>
      <c r="U77" s="259" t="s">
        <v>461</v>
      </c>
      <c r="V77" s="263"/>
      <c r="W77" s="262"/>
      <c r="X77" s="263"/>
    </row>
    <row r="78" spans="1:26" s="306" customFormat="1" x14ac:dyDescent="0.25">
      <c r="A78" s="422">
        <v>5.3</v>
      </c>
      <c r="B78" s="473" t="s">
        <v>493</v>
      </c>
      <c r="C78" s="422"/>
      <c r="D78" s="422"/>
      <c r="E78" s="262"/>
      <c r="F78" s="477" t="str">
        <f>'AGA GHG Worksheet'!F81</f>
        <v>Missing Data</v>
      </c>
      <c r="G78" s="477"/>
      <c r="H78" s="478"/>
      <c r="I78" s="477" t="str">
        <f>'AGA GHG Worksheet'!I81</f>
        <v>Missing Data</v>
      </c>
      <c r="J78" s="477"/>
      <c r="K78" s="478"/>
      <c r="L78" s="477" t="str">
        <f>'AGA GHG Worksheet'!L81</f>
        <v>Missing Data</v>
      </c>
      <c r="M78" s="477"/>
      <c r="N78" s="478"/>
      <c r="O78" s="477" t="str">
        <f>'AGA GHG Worksheet'!O81</f>
        <v>Missing Data</v>
      </c>
      <c r="P78" s="477"/>
      <c r="Q78" s="478"/>
      <c r="R78" s="477" t="str">
        <f>'AGA GHG Worksheet'!R81</f>
        <v>Missing Data</v>
      </c>
      <c r="S78" s="261"/>
      <c r="T78" s="262"/>
      <c r="U78" s="259"/>
      <c r="V78" s="263"/>
      <c r="W78" s="262"/>
      <c r="X78" s="263"/>
    </row>
    <row r="79" spans="1:26" s="442" customFormat="1" x14ac:dyDescent="0.25">
      <c r="A79" s="447"/>
      <c r="B79" s="569"/>
      <c r="C79" s="569"/>
      <c r="D79" s="569"/>
      <c r="E79" s="327"/>
      <c r="F79" s="436"/>
      <c r="G79" s="437"/>
      <c r="H79" s="438"/>
      <c r="I79" s="437"/>
      <c r="J79" s="437"/>
      <c r="K79" s="438"/>
      <c r="L79" s="437"/>
      <c r="M79" s="437"/>
      <c r="N79" s="438"/>
      <c r="O79" s="437"/>
      <c r="P79" s="437"/>
      <c r="Q79" s="438"/>
      <c r="R79" s="437"/>
      <c r="S79" s="326"/>
      <c r="T79" s="327"/>
      <c r="U79" s="439"/>
      <c r="V79" s="440"/>
      <c r="W79" s="327"/>
      <c r="X79" s="440"/>
    </row>
    <row r="80" spans="1:26" s="306" customFormat="1" x14ac:dyDescent="0.25">
      <c r="A80" s="455"/>
      <c r="B80" s="455"/>
      <c r="C80" s="455"/>
      <c r="D80" s="455"/>
      <c r="E80" s="455"/>
      <c r="F80" s="455"/>
      <c r="G80" s="455"/>
      <c r="H80" s="455"/>
      <c r="I80" s="455"/>
      <c r="J80" s="455"/>
      <c r="K80" s="455"/>
      <c r="L80" s="455"/>
      <c r="M80" s="455"/>
      <c r="N80" s="455"/>
      <c r="O80" s="455"/>
      <c r="P80" s="455"/>
      <c r="Q80" s="455"/>
      <c r="R80" s="455"/>
      <c r="S80" s="455"/>
      <c r="T80" s="455"/>
      <c r="U80" s="455"/>
      <c r="V80" s="455"/>
      <c r="W80" s="455"/>
      <c r="X80" s="455"/>
      <c r="Y80" s="455"/>
      <c r="Z80" s="455"/>
    </row>
    <row r="81" spans="1:36" s="329" customFormat="1" ht="18.75" x14ac:dyDescent="0.25">
      <c r="A81" s="336"/>
      <c r="B81" s="317" t="s">
        <v>403</v>
      </c>
    </row>
    <row r="82" spans="1:36" s="278" customFormat="1" x14ac:dyDescent="0.25">
      <c r="A82" s="339"/>
      <c r="B82" s="335"/>
      <c r="C82" s="335"/>
      <c r="D82" s="335"/>
      <c r="E82" s="260"/>
      <c r="F82" s="397"/>
      <c r="G82" s="397"/>
      <c r="H82" s="414"/>
      <c r="I82" s="397"/>
      <c r="J82" s="397"/>
      <c r="K82" s="414"/>
      <c r="L82" s="397"/>
      <c r="M82" s="397"/>
      <c r="N82" s="414"/>
      <c r="O82" s="397"/>
      <c r="P82" s="397"/>
      <c r="Q82" s="414"/>
      <c r="R82" s="397"/>
      <c r="S82" s="264"/>
      <c r="T82" s="260"/>
      <c r="U82" s="297"/>
      <c r="V82" s="388"/>
      <c r="W82" s="260"/>
      <c r="X82" s="388"/>
    </row>
    <row r="83" spans="1:36" s="278" customFormat="1" x14ac:dyDescent="0.25">
      <c r="A83" s="339">
        <v>1</v>
      </c>
      <c r="B83" s="335" t="s">
        <v>390</v>
      </c>
      <c r="C83" s="335"/>
      <c r="D83" s="335"/>
      <c r="E83" s="260"/>
      <c r="F83" s="397"/>
      <c r="G83" s="397"/>
      <c r="H83" s="414"/>
      <c r="I83" s="397"/>
      <c r="J83" s="397"/>
      <c r="K83" s="414"/>
      <c r="L83" s="397"/>
      <c r="M83" s="397"/>
      <c r="N83" s="414"/>
      <c r="O83" s="397"/>
      <c r="P83" s="397"/>
      <c r="Q83" s="414"/>
      <c r="R83" s="397"/>
      <c r="S83" s="264"/>
      <c r="T83" s="260"/>
      <c r="U83" s="297"/>
      <c r="V83" s="388"/>
      <c r="W83" s="260"/>
      <c r="X83" s="388"/>
    </row>
    <row r="84" spans="1:36" s="278" customFormat="1" x14ac:dyDescent="0.25">
      <c r="A84" s="339">
        <v>1.1000000000000001</v>
      </c>
      <c r="B84" s="561" t="s">
        <v>391</v>
      </c>
      <c r="C84" s="561"/>
      <c r="D84" s="571"/>
      <c r="E84" s="260"/>
      <c r="F84" s="397"/>
      <c r="G84" s="397"/>
      <c r="H84" s="414"/>
      <c r="I84" s="397"/>
      <c r="J84" s="397"/>
      <c r="K84" s="414"/>
      <c r="L84" s="397"/>
      <c r="M84" s="397"/>
      <c r="N84" s="414"/>
      <c r="O84" s="397"/>
      <c r="P84" s="397"/>
      <c r="Q84" s="414"/>
      <c r="R84" s="397"/>
      <c r="S84" s="264"/>
      <c r="T84" s="260"/>
      <c r="U84" s="297"/>
      <c r="V84" s="388"/>
      <c r="W84" s="260"/>
      <c r="X84" s="388"/>
    </row>
    <row r="85" spans="1:36" s="278" customFormat="1" x14ac:dyDescent="0.25">
      <c r="A85" s="379" t="s">
        <v>392</v>
      </c>
      <c r="B85" s="561" t="s">
        <v>393</v>
      </c>
      <c r="C85" s="561"/>
      <c r="D85" s="571"/>
      <c r="E85" s="260"/>
      <c r="F85" s="397"/>
      <c r="G85" s="397"/>
      <c r="H85" s="414"/>
      <c r="I85" s="397"/>
      <c r="J85" s="397"/>
      <c r="K85" s="414"/>
      <c r="L85" s="397"/>
      <c r="M85" s="397"/>
      <c r="N85" s="414"/>
      <c r="O85" s="397"/>
      <c r="P85" s="397"/>
      <c r="Q85" s="414"/>
      <c r="R85" s="397"/>
      <c r="S85" s="264"/>
      <c r="T85" s="260"/>
      <c r="U85" s="297"/>
      <c r="V85" s="388"/>
      <c r="W85" s="260"/>
      <c r="X85" s="388"/>
    </row>
    <row r="86" spans="1:36" s="278" customFormat="1" ht="15" customHeight="1" x14ac:dyDescent="0.25">
      <c r="A86" s="379" t="s">
        <v>394</v>
      </c>
      <c r="B86" s="564" t="s">
        <v>395</v>
      </c>
      <c r="C86" s="564"/>
      <c r="D86" s="565"/>
      <c r="E86" s="260"/>
      <c r="F86" s="421"/>
      <c r="G86" s="397"/>
      <c r="H86" s="414"/>
      <c r="I86" s="421"/>
      <c r="J86" s="397"/>
      <c r="K86" s="414"/>
      <c r="L86" s="421"/>
      <c r="M86" s="397"/>
      <c r="N86" s="414"/>
      <c r="O86" s="421"/>
      <c r="P86" s="397"/>
      <c r="Q86" s="414"/>
      <c r="R86" s="421"/>
      <c r="S86" s="264"/>
      <c r="T86" s="260"/>
      <c r="U86" s="259" t="s">
        <v>424</v>
      </c>
      <c r="V86" s="388"/>
      <c r="W86" s="260"/>
      <c r="X86" s="388"/>
    </row>
    <row r="87" spans="1:36" s="278" customFormat="1" ht="15" customHeight="1" x14ac:dyDescent="0.25">
      <c r="A87" s="379" t="s">
        <v>396</v>
      </c>
      <c r="B87" s="564" t="s">
        <v>397</v>
      </c>
      <c r="C87" s="564"/>
      <c r="D87" s="565"/>
      <c r="E87" s="260"/>
      <c r="F87" s="397"/>
      <c r="G87" s="397"/>
      <c r="H87" s="414"/>
      <c r="I87" s="397"/>
      <c r="J87" s="397"/>
      <c r="K87" s="414"/>
      <c r="L87" s="397"/>
      <c r="M87" s="397"/>
      <c r="N87" s="414"/>
      <c r="O87" s="397"/>
      <c r="P87" s="397"/>
      <c r="Q87" s="414"/>
      <c r="R87" s="397"/>
      <c r="S87" s="264"/>
      <c r="T87" s="260"/>
      <c r="U87" s="297"/>
      <c r="V87" s="388"/>
      <c r="W87" s="260"/>
      <c r="X87" s="388"/>
    </row>
    <row r="88" spans="1:36" s="307" customFormat="1" x14ac:dyDescent="0.25">
      <c r="A88" s="339"/>
      <c r="B88" s="335"/>
      <c r="C88" s="335"/>
      <c r="D88" s="335"/>
      <c r="E88" s="260"/>
      <c r="F88" s="397"/>
      <c r="G88" s="397"/>
      <c r="H88" s="414"/>
      <c r="I88" s="397"/>
      <c r="J88" s="397"/>
      <c r="K88" s="414"/>
      <c r="L88" s="397"/>
      <c r="M88" s="397"/>
      <c r="N88" s="414"/>
      <c r="O88" s="397"/>
      <c r="P88" s="397"/>
      <c r="Q88" s="414"/>
      <c r="R88" s="397"/>
      <c r="S88" s="264"/>
      <c r="T88" s="260"/>
      <c r="U88" s="297"/>
      <c r="V88" s="388"/>
      <c r="W88" s="260"/>
      <c r="X88" s="388"/>
      <c r="Y88" s="278"/>
      <c r="Z88" s="278"/>
      <c r="AA88" s="278"/>
      <c r="AB88" s="278"/>
      <c r="AC88" s="278"/>
      <c r="AD88" s="278"/>
      <c r="AE88" s="278"/>
      <c r="AF88" s="278"/>
      <c r="AG88" s="278"/>
      <c r="AH88" s="278"/>
      <c r="AI88" s="278"/>
      <c r="AJ88" s="278"/>
    </row>
    <row r="89" spans="1:36" s="307" customFormat="1" x14ac:dyDescent="0.25">
      <c r="A89" s="339">
        <v>2</v>
      </c>
      <c r="B89" s="561" t="s">
        <v>398</v>
      </c>
      <c r="C89" s="561"/>
      <c r="D89" s="571"/>
      <c r="E89" s="260"/>
      <c r="F89" s="397"/>
      <c r="G89" s="397"/>
      <c r="H89" s="414"/>
      <c r="I89" s="397"/>
      <c r="J89" s="397"/>
      <c r="K89" s="414"/>
      <c r="L89" s="397"/>
      <c r="M89" s="397"/>
      <c r="N89" s="414"/>
      <c r="O89" s="397"/>
      <c r="P89" s="397"/>
      <c r="Q89" s="414"/>
      <c r="R89" s="397"/>
      <c r="S89" s="264"/>
      <c r="T89" s="260"/>
      <c r="U89" s="297"/>
      <c r="V89" s="388"/>
      <c r="W89" s="260"/>
      <c r="X89" s="388"/>
      <c r="Y89" s="278"/>
      <c r="Z89" s="278"/>
      <c r="AA89" s="278"/>
      <c r="AB89" s="278"/>
      <c r="AC89" s="278"/>
      <c r="AD89" s="278"/>
      <c r="AE89" s="278"/>
      <c r="AF89" s="278"/>
      <c r="AG89" s="278"/>
      <c r="AH89" s="278"/>
      <c r="AI89" s="278"/>
      <c r="AJ89" s="278"/>
    </row>
    <row r="90" spans="1:36" s="306" customFormat="1" ht="25.5" x14ac:dyDescent="0.25">
      <c r="A90" s="337">
        <v>2.1</v>
      </c>
      <c r="B90" s="561" t="s">
        <v>412</v>
      </c>
      <c r="C90" s="561"/>
      <c r="D90" s="571"/>
      <c r="E90" s="262"/>
      <c r="F90" s="415"/>
      <c r="G90" s="415"/>
      <c r="H90" s="416"/>
      <c r="I90" s="415"/>
      <c r="J90" s="415"/>
      <c r="K90" s="416"/>
      <c r="L90" s="415"/>
      <c r="M90" s="415"/>
      <c r="N90" s="416"/>
      <c r="O90" s="415"/>
      <c r="P90" s="415"/>
      <c r="Q90" s="416"/>
      <c r="R90" s="415"/>
      <c r="S90" s="261"/>
      <c r="T90" s="262"/>
      <c r="U90" s="259" t="s">
        <v>425</v>
      </c>
      <c r="V90" s="263"/>
      <c r="W90" s="262"/>
      <c r="X90" s="263"/>
    </row>
    <row r="91" spans="1:36" s="307" customFormat="1" x14ac:dyDescent="0.25">
      <c r="A91" s="339"/>
      <c r="B91" s="335"/>
      <c r="C91" s="335"/>
      <c r="D91" s="335"/>
      <c r="E91" s="260"/>
      <c r="F91" s="397"/>
      <c r="G91" s="397"/>
      <c r="H91" s="414"/>
      <c r="I91" s="397"/>
      <c r="J91" s="397"/>
      <c r="K91" s="414"/>
      <c r="L91" s="397"/>
      <c r="M91" s="397"/>
      <c r="N91" s="414"/>
      <c r="O91" s="397"/>
      <c r="P91" s="397"/>
      <c r="Q91" s="414"/>
      <c r="R91" s="397"/>
      <c r="S91" s="264"/>
      <c r="T91" s="260"/>
      <c r="U91" s="297"/>
      <c r="V91" s="388"/>
      <c r="W91" s="260"/>
      <c r="X91" s="388"/>
      <c r="Y91" s="278"/>
      <c r="Z91" s="278"/>
      <c r="AA91" s="278"/>
      <c r="AB91" s="278"/>
      <c r="AC91" s="278"/>
      <c r="AD91" s="278"/>
      <c r="AE91" s="278"/>
      <c r="AF91" s="278"/>
      <c r="AG91" s="278"/>
      <c r="AH91" s="278"/>
      <c r="AI91" s="278"/>
      <c r="AJ91" s="278"/>
    </row>
    <row r="92" spans="1:36" s="307" customFormat="1" x14ac:dyDescent="0.25">
      <c r="A92" s="339">
        <v>3</v>
      </c>
      <c r="B92" s="561" t="s">
        <v>399</v>
      </c>
      <c r="C92" s="561"/>
      <c r="D92" s="571"/>
      <c r="E92" s="260"/>
      <c r="F92" s="397"/>
      <c r="G92" s="397"/>
      <c r="H92" s="414"/>
      <c r="I92" s="397"/>
      <c r="J92" s="397"/>
      <c r="K92" s="414"/>
      <c r="L92" s="397"/>
      <c r="M92" s="397"/>
      <c r="N92" s="414"/>
      <c r="O92" s="397"/>
      <c r="P92" s="397"/>
      <c r="Q92" s="414"/>
      <c r="R92" s="397"/>
      <c r="S92" s="264"/>
      <c r="T92" s="260"/>
      <c r="U92" s="297"/>
      <c r="V92" s="388"/>
      <c r="W92" s="260"/>
      <c r="X92" s="388"/>
      <c r="Y92" s="278"/>
      <c r="Z92" s="278"/>
      <c r="AA92" s="278"/>
      <c r="AB92" s="278"/>
      <c r="AC92" s="278"/>
      <c r="AD92" s="278"/>
      <c r="AE92" s="278"/>
      <c r="AF92" s="278"/>
      <c r="AG92" s="278"/>
      <c r="AH92" s="278"/>
      <c r="AI92" s="278"/>
      <c r="AJ92" s="278"/>
    </row>
    <row r="93" spans="1:36" s="307" customFormat="1" ht="51" x14ac:dyDescent="0.25">
      <c r="A93" s="339" t="s">
        <v>384</v>
      </c>
      <c r="B93" s="554" t="s">
        <v>385</v>
      </c>
      <c r="C93" s="554"/>
      <c r="D93" s="570"/>
      <c r="E93" s="260"/>
      <c r="F93" s="397"/>
      <c r="G93" s="397"/>
      <c r="H93" s="414"/>
      <c r="I93" s="397"/>
      <c r="J93" s="397"/>
      <c r="K93" s="414"/>
      <c r="L93" s="397"/>
      <c r="M93" s="397"/>
      <c r="N93" s="414"/>
      <c r="O93" s="397"/>
      <c r="P93" s="397"/>
      <c r="Q93" s="414"/>
      <c r="R93" s="397"/>
      <c r="S93" s="264"/>
      <c r="T93" s="260"/>
      <c r="U93" s="259" t="s">
        <v>426</v>
      </c>
      <c r="V93" s="388"/>
      <c r="W93" s="260"/>
      <c r="X93" s="388"/>
      <c r="Y93" s="278"/>
      <c r="Z93" s="278"/>
      <c r="AA93" s="278"/>
      <c r="AB93" s="278"/>
      <c r="AC93" s="278"/>
      <c r="AD93" s="278"/>
      <c r="AE93" s="278"/>
      <c r="AF93" s="278"/>
      <c r="AG93" s="278"/>
      <c r="AH93" s="278"/>
      <c r="AI93" s="278"/>
      <c r="AJ93" s="278"/>
    </row>
    <row r="94" spans="1:36" s="307" customFormat="1" x14ac:dyDescent="0.25">
      <c r="A94" s="379" t="s">
        <v>386</v>
      </c>
      <c r="B94" s="335" t="s">
        <v>387</v>
      </c>
      <c r="C94" s="335"/>
      <c r="D94" s="335"/>
      <c r="E94" s="260"/>
      <c r="F94" s="397"/>
      <c r="G94" s="397"/>
      <c r="H94" s="414"/>
      <c r="I94" s="397"/>
      <c r="J94" s="397"/>
      <c r="K94" s="414"/>
      <c r="L94" s="397"/>
      <c r="M94" s="397"/>
      <c r="N94" s="414"/>
      <c r="O94" s="397"/>
      <c r="P94" s="397"/>
      <c r="Q94" s="414"/>
      <c r="R94" s="397"/>
      <c r="S94" s="264"/>
      <c r="T94" s="260"/>
      <c r="U94" s="390"/>
      <c r="V94" s="388"/>
      <c r="W94" s="260"/>
      <c r="X94" s="388"/>
      <c r="Y94" s="278"/>
      <c r="Z94" s="278"/>
      <c r="AA94" s="278"/>
      <c r="AB94" s="278"/>
      <c r="AC94" s="278"/>
      <c r="AD94" s="278"/>
      <c r="AE94" s="278"/>
      <c r="AF94" s="278"/>
      <c r="AG94" s="278"/>
      <c r="AH94" s="278"/>
      <c r="AI94" s="278"/>
      <c r="AJ94" s="278"/>
    </row>
    <row r="95" spans="1:36" s="307" customFormat="1" x14ac:dyDescent="0.25">
      <c r="A95" s="379" t="s">
        <v>388</v>
      </c>
      <c r="B95" s="335" t="s">
        <v>389</v>
      </c>
      <c r="C95" s="335"/>
      <c r="D95" s="335"/>
      <c r="E95" s="260"/>
      <c r="F95" s="397"/>
      <c r="G95" s="397"/>
      <c r="H95" s="414"/>
      <c r="I95" s="397"/>
      <c r="J95" s="397"/>
      <c r="K95" s="414"/>
      <c r="L95" s="397"/>
      <c r="M95" s="397"/>
      <c r="N95" s="414"/>
      <c r="O95" s="397"/>
      <c r="P95" s="397"/>
      <c r="Q95" s="414"/>
      <c r="R95" s="397"/>
      <c r="S95" s="264"/>
      <c r="T95" s="260"/>
      <c r="U95" s="297"/>
      <c r="V95" s="388"/>
      <c r="W95" s="260"/>
      <c r="X95" s="388"/>
      <c r="Y95" s="278"/>
      <c r="Z95" s="278"/>
      <c r="AA95" s="278"/>
      <c r="AB95" s="278"/>
      <c r="AC95" s="278"/>
      <c r="AD95" s="278"/>
      <c r="AE95" s="278"/>
      <c r="AF95" s="278"/>
      <c r="AG95" s="278"/>
      <c r="AH95" s="278"/>
      <c r="AI95" s="278"/>
      <c r="AJ95" s="278"/>
    </row>
    <row r="96" spans="1:36" s="321" customFormat="1" x14ac:dyDescent="0.25">
      <c r="A96" s="338"/>
      <c r="B96" s="319"/>
      <c r="C96" s="319"/>
      <c r="D96" s="319"/>
      <c r="E96" s="324"/>
      <c r="F96" s="419"/>
      <c r="G96" s="419"/>
      <c r="H96" s="420"/>
      <c r="I96" s="419"/>
      <c r="J96" s="419"/>
      <c r="K96" s="420"/>
      <c r="L96" s="419"/>
      <c r="M96" s="419"/>
      <c r="N96" s="420"/>
      <c r="O96" s="419"/>
      <c r="P96" s="419"/>
      <c r="Q96" s="420"/>
      <c r="R96" s="419"/>
      <c r="S96" s="320"/>
      <c r="T96" s="324"/>
      <c r="U96" s="391"/>
      <c r="V96" s="392"/>
      <c r="W96" s="324"/>
      <c r="X96" s="392"/>
      <c r="Y96" s="136"/>
      <c r="Z96" s="136"/>
      <c r="AA96" s="136"/>
      <c r="AB96" s="136"/>
      <c r="AC96" s="136"/>
      <c r="AD96" s="136"/>
      <c r="AE96" s="136"/>
      <c r="AF96" s="136"/>
      <c r="AG96" s="136"/>
      <c r="AH96" s="136"/>
      <c r="AI96" s="136"/>
      <c r="AJ96" s="136"/>
    </row>
    <row r="97" spans="1:36" x14ac:dyDescent="0.25">
      <c r="A97" s="340"/>
      <c r="B97" s="56"/>
      <c r="C97" s="56"/>
      <c r="D97" s="56"/>
      <c r="E97" s="56"/>
      <c r="F97" s="397"/>
      <c r="G97" s="397"/>
      <c r="H97" s="397"/>
      <c r="I97" s="397"/>
      <c r="J97" s="397"/>
      <c r="K97" s="397"/>
      <c r="L97" s="397"/>
      <c r="M97" s="397"/>
      <c r="N97" s="397"/>
      <c r="O97" s="397"/>
      <c r="P97" s="397"/>
      <c r="Q97" s="397"/>
      <c r="R97" s="397"/>
      <c r="S97" s="56"/>
      <c r="T97" s="56"/>
    </row>
    <row r="98" spans="1:36" s="347" customFormat="1" ht="18.75" x14ac:dyDescent="0.3">
      <c r="A98" s="345"/>
      <c r="B98" s="346" t="s">
        <v>6</v>
      </c>
      <c r="U98" s="345"/>
    </row>
    <row r="99" spans="1:36" s="523" customFormat="1" x14ac:dyDescent="0.25">
      <c r="A99" s="521"/>
      <c r="D99" s="524"/>
      <c r="E99" s="525"/>
      <c r="F99" s="545"/>
      <c r="G99" s="546"/>
      <c r="H99" s="545"/>
      <c r="I99" s="545"/>
      <c r="J99" s="546"/>
      <c r="K99" s="545"/>
      <c r="L99" s="545"/>
      <c r="M99" s="546"/>
      <c r="N99" s="545"/>
      <c r="O99" s="545"/>
      <c r="P99" s="546"/>
      <c r="Q99" s="545"/>
      <c r="R99" s="545"/>
      <c r="S99" s="526"/>
      <c r="U99" s="521"/>
      <c r="V99" s="524"/>
    </row>
    <row r="100" spans="1:36" s="523" customFormat="1" x14ac:dyDescent="0.25">
      <c r="A100" s="521">
        <v>1.1000000000000001</v>
      </c>
      <c r="B100" s="521" t="s">
        <v>22</v>
      </c>
      <c r="D100" s="524"/>
      <c r="E100" s="525"/>
      <c r="F100" s="545"/>
      <c r="G100" s="546"/>
      <c r="H100" s="545"/>
      <c r="I100" s="545"/>
      <c r="J100" s="546"/>
      <c r="K100" s="545"/>
      <c r="L100" s="545"/>
      <c r="M100" s="546"/>
      <c r="N100" s="545"/>
      <c r="O100" s="545"/>
      <c r="P100" s="546"/>
      <c r="Q100" s="545"/>
      <c r="R100" s="545"/>
      <c r="S100" s="526"/>
      <c r="U100" s="568" t="s">
        <v>540</v>
      </c>
      <c r="V100" s="524"/>
    </row>
    <row r="101" spans="1:36" s="523" customFormat="1" x14ac:dyDescent="0.25">
      <c r="A101" s="521">
        <v>1.2</v>
      </c>
      <c r="B101" s="521" t="s">
        <v>506</v>
      </c>
      <c r="D101" s="524"/>
      <c r="E101" s="525"/>
      <c r="F101" s="545"/>
      <c r="G101" s="546"/>
      <c r="H101" s="545"/>
      <c r="I101" s="545"/>
      <c r="J101" s="546"/>
      <c r="K101" s="545"/>
      <c r="L101" s="545"/>
      <c r="M101" s="546"/>
      <c r="N101" s="545"/>
      <c r="O101" s="545"/>
      <c r="P101" s="546"/>
      <c r="Q101" s="545"/>
      <c r="R101" s="545"/>
      <c r="S101" s="526"/>
      <c r="U101" s="568"/>
      <c r="V101" s="524"/>
    </row>
    <row r="102" spans="1:36" s="523" customFormat="1" x14ac:dyDescent="0.25">
      <c r="A102" s="521">
        <v>1.3</v>
      </c>
      <c r="B102" s="521" t="s">
        <v>535</v>
      </c>
      <c r="D102" s="524"/>
      <c r="E102" s="525"/>
      <c r="F102" s="545"/>
      <c r="G102" s="546"/>
      <c r="H102" s="545"/>
      <c r="I102" s="545"/>
      <c r="J102" s="546"/>
      <c r="K102" s="545"/>
      <c r="L102" s="545"/>
      <c r="M102" s="546"/>
      <c r="N102" s="545"/>
      <c r="O102" s="545"/>
      <c r="P102" s="546"/>
      <c r="Q102" s="545"/>
      <c r="R102" s="545"/>
      <c r="S102" s="526"/>
      <c r="U102" s="568"/>
      <c r="V102" s="524"/>
    </row>
    <row r="103" spans="1:36" s="523" customFormat="1" x14ac:dyDescent="0.25">
      <c r="A103" s="528">
        <v>2.1</v>
      </c>
      <c r="B103" s="521" t="s">
        <v>332</v>
      </c>
      <c r="D103" s="524"/>
      <c r="E103" s="525"/>
      <c r="F103" s="545"/>
      <c r="G103" s="546"/>
      <c r="H103" s="545"/>
      <c r="I103" s="545"/>
      <c r="J103" s="546"/>
      <c r="K103" s="545"/>
      <c r="L103" s="545"/>
      <c r="M103" s="546"/>
      <c r="N103" s="545"/>
      <c r="O103" s="545"/>
      <c r="P103" s="546"/>
      <c r="Q103" s="545"/>
      <c r="R103" s="545"/>
      <c r="S103" s="526"/>
      <c r="U103" s="568"/>
      <c r="V103" s="524"/>
    </row>
    <row r="104" spans="1:36" s="523" customFormat="1" x14ac:dyDescent="0.25">
      <c r="A104" s="521">
        <v>2.2000000000000002</v>
      </c>
      <c r="B104" s="521" t="s">
        <v>532</v>
      </c>
      <c r="D104" s="524"/>
      <c r="E104" s="525"/>
      <c r="F104" s="545"/>
      <c r="G104" s="546"/>
      <c r="H104" s="545"/>
      <c r="I104" s="545"/>
      <c r="J104" s="546"/>
      <c r="K104" s="545"/>
      <c r="L104" s="545"/>
      <c r="M104" s="546"/>
      <c r="N104" s="545"/>
      <c r="O104" s="545"/>
      <c r="P104" s="546"/>
      <c r="Q104" s="545"/>
      <c r="R104" s="545"/>
      <c r="S104" s="526"/>
      <c r="U104" s="568"/>
      <c r="V104" s="524"/>
    </row>
    <row r="105" spans="1:36" s="523" customFormat="1" x14ac:dyDescent="0.25">
      <c r="A105" s="521">
        <v>2.2999999999999998</v>
      </c>
      <c r="B105" s="521" t="s">
        <v>533</v>
      </c>
      <c r="D105" s="524"/>
      <c r="E105" s="525"/>
      <c r="F105" s="545"/>
      <c r="G105" s="546"/>
      <c r="H105" s="545"/>
      <c r="I105" s="545"/>
      <c r="J105" s="546"/>
      <c r="K105" s="545"/>
      <c r="L105" s="545"/>
      <c r="M105" s="546"/>
      <c r="N105" s="545"/>
      <c r="O105" s="545"/>
      <c r="P105" s="546"/>
      <c r="Q105" s="545"/>
      <c r="R105" s="545"/>
      <c r="S105" s="526"/>
      <c r="U105" s="568"/>
      <c r="V105" s="524"/>
    </row>
    <row r="106" spans="1:36" s="523" customFormat="1" x14ac:dyDescent="0.25">
      <c r="A106" s="521">
        <v>3</v>
      </c>
      <c r="B106" s="521" t="s">
        <v>86</v>
      </c>
      <c r="D106" s="524"/>
      <c r="E106" s="525"/>
      <c r="F106" s="545"/>
      <c r="G106" s="546"/>
      <c r="H106" s="545"/>
      <c r="I106" s="545"/>
      <c r="J106" s="546"/>
      <c r="K106" s="545"/>
      <c r="L106" s="545"/>
      <c r="M106" s="546"/>
      <c r="N106" s="545"/>
      <c r="O106" s="545"/>
      <c r="P106" s="546"/>
      <c r="Q106" s="545"/>
      <c r="R106" s="545"/>
      <c r="S106" s="526"/>
      <c r="U106" s="568"/>
      <c r="V106" s="524"/>
    </row>
    <row r="107" spans="1:36" s="523" customFormat="1" x14ac:dyDescent="0.25">
      <c r="A107" s="521">
        <v>3.1</v>
      </c>
      <c r="B107" s="521" t="s">
        <v>88</v>
      </c>
      <c r="D107" s="524"/>
      <c r="E107" s="525"/>
      <c r="F107" s="545"/>
      <c r="G107" s="546"/>
      <c r="H107" s="545"/>
      <c r="I107" s="545"/>
      <c r="J107" s="546"/>
      <c r="K107" s="545"/>
      <c r="L107" s="545"/>
      <c r="M107" s="546"/>
      <c r="N107" s="545"/>
      <c r="O107" s="545"/>
      <c r="P107" s="546"/>
      <c r="Q107" s="545"/>
      <c r="R107" s="545"/>
      <c r="S107" s="526"/>
      <c r="U107" s="568"/>
      <c r="V107" s="524"/>
    </row>
    <row r="108" spans="1:36" s="523" customFormat="1" x14ac:dyDescent="0.25">
      <c r="A108" s="521">
        <v>3.2</v>
      </c>
      <c r="B108" s="521" t="s">
        <v>83</v>
      </c>
      <c r="D108" s="524"/>
      <c r="E108" s="525"/>
      <c r="F108" s="545"/>
      <c r="G108" s="546"/>
      <c r="H108" s="545"/>
      <c r="I108" s="545"/>
      <c r="J108" s="546"/>
      <c r="K108" s="545"/>
      <c r="L108" s="545"/>
      <c r="M108" s="546"/>
      <c r="N108" s="545"/>
      <c r="O108" s="545"/>
      <c r="P108" s="546"/>
      <c r="Q108" s="545"/>
      <c r="R108" s="545"/>
      <c r="S108" s="526"/>
      <c r="U108" s="568"/>
      <c r="V108" s="524"/>
    </row>
    <row r="109" spans="1:36" s="523" customFormat="1" x14ac:dyDescent="0.25">
      <c r="A109" s="521">
        <v>3.3</v>
      </c>
      <c r="B109" s="521" t="s">
        <v>84</v>
      </c>
      <c r="D109" s="524"/>
      <c r="E109" s="525"/>
      <c r="F109" s="545"/>
      <c r="G109" s="546"/>
      <c r="H109" s="545"/>
      <c r="I109" s="545"/>
      <c r="J109" s="546"/>
      <c r="K109" s="545"/>
      <c r="L109" s="545"/>
      <c r="M109" s="546"/>
      <c r="N109" s="545"/>
      <c r="O109" s="545"/>
      <c r="P109" s="546"/>
      <c r="Q109" s="545"/>
      <c r="R109" s="545"/>
      <c r="S109" s="526"/>
      <c r="U109" s="568"/>
      <c r="V109" s="524"/>
    </row>
    <row r="110" spans="1:36" s="523" customFormat="1" x14ac:dyDescent="0.25">
      <c r="A110" s="521">
        <v>3.4</v>
      </c>
      <c r="B110" s="521" t="s">
        <v>21</v>
      </c>
      <c r="D110" s="524"/>
      <c r="E110" s="525"/>
      <c r="F110" s="545"/>
      <c r="G110" s="546"/>
      <c r="H110" s="545"/>
      <c r="I110" s="545"/>
      <c r="J110" s="546"/>
      <c r="K110" s="545"/>
      <c r="L110" s="545"/>
      <c r="M110" s="546"/>
      <c r="N110" s="545"/>
      <c r="O110" s="545"/>
      <c r="P110" s="546"/>
      <c r="Q110" s="545"/>
      <c r="R110" s="545"/>
      <c r="S110" s="526"/>
      <c r="U110" s="568"/>
      <c r="V110" s="524"/>
    </row>
    <row r="111" spans="1:36" s="321" customFormat="1" x14ac:dyDescent="0.25">
      <c r="A111" s="338"/>
      <c r="B111" s="319"/>
      <c r="C111" s="319"/>
      <c r="D111" s="319"/>
      <c r="E111" s="324"/>
      <c r="F111" s="419"/>
      <c r="G111" s="419"/>
      <c r="H111" s="420"/>
      <c r="I111" s="419"/>
      <c r="J111" s="419"/>
      <c r="K111" s="420"/>
      <c r="L111" s="419"/>
      <c r="M111" s="419"/>
      <c r="N111" s="420"/>
      <c r="O111" s="419"/>
      <c r="P111" s="419"/>
      <c r="Q111" s="420"/>
      <c r="R111" s="419"/>
      <c r="S111" s="320"/>
      <c r="T111" s="324"/>
      <c r="U111" s="391"/>
      <c r="V111" s="392"/>
      <c r="W111" s="324"/>
      <c r="X111" s="392"/>
      <c r="Y111" s="136"/>
      <c r="Z111" s="136"/>
      <c r="AA111" s="136"/>
      <c r="AB111" s="136"/>
      <c r="AC111" s="136"/>
      <c r="AD111" s="136"/>
      <c r="AE111" s="136"/>
      <c r="AF111" s="136"/>
      <c r="AG111" s="136"/>
      <c r="AH111" s="136"/>
      <c r="AI111" s="136"/>
      <c r="AJ111" s="136"/>
    </row>
    <row r="112" spans="1:36" x14ac:dyDescent="0.25">
      <c r="A112" s="340"/>
      <c r="B112" s="56"/>
      <c r="C112" s="56"/>
      <c r="D112" s="56"/>
      <c r="E112" s="56"/>
      <c r="F112" s="397"/>
      <c r="G112" s="397"/>
      <c r="H112" s="397"/>
      <c r="I112" s="397"/>
      <c r="J112" s="397"/>
      <c r="K112" s="397"/>
      <c r="L112" s="397"/>
      <c r="M112" s="397"/>
      <c r="N112" s="397"/>
      <c r="O112" s="397"/>
      <c r="P112" s="397"/>
      <c r="Q112" s="397"/>
      <c r="R112" s="397"/>
      <c r="S112" s="56"/>
      <c r="T112" s="56"/>
    </row>
    <row r="113" spans="1:44" s="347" customFormat="1" ht="18.75" x14ac:dyDescent="0.3">
      <c r="A113" s="345"/>
      <c r="B113" s="346" t="s">
        <v>93</v>
      </c>
      <c r="U113" s="345"/>
    </row>
    <row r="114" spans="1:44" x14ac:dyDescent="0.25">
      <c r="A114" s="24"/>
      <c r="D114" s="2"/>
      <c r="E114" s="190"/>
      <c r="F114" s="450"/>
      <c r="G114" s="451"/>
      <c r="H114" s="450"/>
      <c r="I114" s="450"/>
      <c r="J114" s="451"/>
      <c r="K114" s="450"/>
      <c r="L114" s="450"/>
      <c r="M114" s="451"/>
      <c r="N114" s="450"/>
      <c r="O114" s="450"/>
      <c r="P114" s="451"/>
      <c r="Q114" s="450"/>
      <c r="R114" s="450"/>
      <c r="S114" s="191"/>
      <c r="U114" s="28"/>
      <c r="V114" s="2"/>
      <c r="W114"/>
      <c r="X114"/>
      <c r="Y114"/>
      <c r="Z114"/>
      <c r="AA114"/>
    </row>
    <row r="115" spans="1:44" x14ac:dyDescent="0.25">
      <c r="A115" s="24"/>
      <c r="B115" s="87" t="s">
        <v>104</v>
      </c>
      <c r="D115" s="2"/>
      <c r="E115" s="190"/>
      <c r="F115" s="450"/>
      <c r="G115" s="451"/>
      <c r="H115" s="450"/>
      <c r="I115" s="450"/>
      <c r="J115" s="451"/>
      <c r="K115" s="450"/>
      <c r="L115" s="450"/>
      <c r="M115" s="451"/>
      <c r="N115" s="450"/>
      <c r="O115" s="450"/>
      <c r="P115" s="451"/>
      <c r="Q115" s="450"/>
      <c r="R115" s="450"/>
      <c r="S115" s="191"/>
      <c r="U115" s="28"/>
      <c r="V115" s="2"/>
      <c r="W115"/>
      <c r="X115"/>
      <c r="Y115"/>
      <c r="Z115"/>
      <c r="AA115"/>
    </row>
    <row r="116" spans="1:44" x14ac:dyDescent="0.25">
      <c r="A116" s="24"/>
      <c r="B116" s="11"/>
      <c r="D116" s="2"/>
      <c r="E116" s="190"/>
      <c r="F116" s="450"/>
      <c r="G116" s="451"/>
      <c r="H116" s="450"/>
      <c r="I116" s="450"/>
      <c r="J116" s="451"/>
      <c r="K116" s="450"/>
      <c r="L116" s="450"/>
      <c r="M116" s="451"/>
      <c r="N116" s="450"/>
      <c r="O116" s="450"/>
      <c r="P116" s="451"/>
      <c r="Q116" s="450"/>
      <c r="R116" s="450"/>
      <c r="S116" s="191"/>
      <c r="U116" s="28"/>
      <c r="V116" s="2"/>
      <c r="W116"/>
      <c r="X116"/>
      <c r="Y116"/>
      <c r="Z116"/>
      <c r="AA116"/>
    </row>
    <row r="117" spans="1:44" s="12" customFormat="1" x14ac:dyDescent="0.25">
      <c r="A117" s="29"/>
      <c r="B117" s="83"/>
      <c r="D117" s="13"/>
      <c r="E117" s="196"/>
      <c r="F117" s="452"/>
      <c r="G117" s="453"/>
      <c r="H117" s="452"/>
      <c r="I117" s="452"/>
      <c r="J117" s="453"/>
      <c r="K117" s="452"/>
      <c r="L117" s="452"/>
      <c r="M117" s="453"/>
      <c r="N117" s="452"/>
      <c r="O117" s="452"/>
      <c r="P117" s="453"/>
      <c r="Q117" s="452"/>
      <c r="R117" s="452"/>
      <c r="S117" s="197"/>
      <c r="U117" s="395"/>
      <c r="V117" s="13"/>
    </row>
    <row r="118" spans="1:44" s="18" customFormat="1" x14ac:dyDescent="0.25">
      <c r="A118" s="30"/>
      <c r="C118"/>
      <c r="D118"/>
      <c r="E118"/>
      <c r="F118" s="454"/>
      <c r="G118" s="454"/>
      <c r="H118" s="454"/>
      <c r="I118" s="454"/>
      <c r="J118" s="454"/>
      <c r="K118" s="454"/>
      <c r="L118" s="454"/>
      <c r="M118" s="454"/>
      <c r="N118" s="454"/>
      <c r="O118" s="454"/>
      <c r="P118" s="454"/>
      <c r="Q118" s="454"/>
      <c r="R118" s="454"/>
      <c r="S118"/>
      <c r="U118" s="356"/>
      <c r="V118" s="56"/>
      <c r="W118" s="56"/>
      <c r="X118" s="56"/>
      <c r="AB118"/>
      <c r="AC118"/>
      <c r="AD118"/>
      <c r="AE118"/>
      <c r="AF118"/>
      <c r="AG118"/>
      <c r="AH118"/>
      <c r="AI118"/>
      <c r="AJ118"/>
      <c r="AK118"/>
      <c r="AL118"/>
      <c r="AM118"/>
      <c r="AN118"/>
      <c r="AO118"/>
      <c r="AP118"/>
      <c r="AQ118"/>
      <c r="AR118"/>
    </row>
    <row r="119" spans="1:44" s="18" customFormat="1" x14ac:dyDescent="0.25">
      <c r="A119" s="30"/>
      <c r="B119" s="256" t="s">
        <v>521</v>
      </c>
      <c r="C119"/>
      <c r="D119"/>
      <c r="E119"/>
      <c r="F119" s="454"/>
      <c r="G119" s="454"/>
      <c r="H119" s="454"/>
      <c r="I119" s="454"/>
      <c r="J119" s="454"/>
      <c r="K119" s="454"/>
      <c r="L119" s="454"/>
      <c r="M119" s="454"/>
      <c r="N119" s="454"/>
      <c r="O119" s="454"/>
      <c r="P119" s="454"/>
      <c r="Q119" s="454"/>
      <c r="R119" s="454"/>
      <c r="S119"/>
      <c r="U119" s="356"/>
      <c r="V119" s="56"/>
      <c r="W119" s="56"/>
      <c r="X119" s="56"/>
      <c r="AB119"/>
      <c r="AC119"/>
      <c r="AD119"/>
      <c r="AE119"/>
      <c r="AF119"/>
      <c r="AG119"/>
      <c r="AH119"/>
      <c r="AI119"/>
      <c r="AJ119"/>
      <c r="AK119"/>
      <c r="AL119"/>
      <c r="AM119"/>
      <c r="AN119"/>
      <c r="AO119"/>
      <c r="AP119"/>
      <c r="AQ119"/>
      <c r="AR119"/>
    </row>
    <row r="120" spans="1:44" x14ac:dyDescent="0.25">
      <c r="F120" s="454"/>
      <c r="G120" s="454"/>
      <c r="H120" s="454"/>
      <c r="I120" s="454"/>
      <c r="J120" s="454"/>
      <c r="K120" s="454"/>
      <c r="L120" s="454"/>
      <c r="M120" s="454"/>
      <c r="N120" s="454"/>
      <c r="O120" s="454"/>
      <c r="P120" s="454"/>
      <c r="Q120" s="454"/>
      <c r="R120" s="454"/>
    </row>
    <row r="121" spans="1:44" x14ac:dyDescent="0.25">
      <c r="F121" s="454"/>
      <c r="G121" s="454"/>
      <c r="H121" s="454"/>
      <c r="I121" s="454"/>
      <c r="J121" s="454"/>
      <c r="K121" s="454"/>
      <c r="L121" s="454"/>
      <c r="M121" s="454"/>
      <c r="N121" s="454"/>
      <c r="O121" s="454"/>
      <c r="P121" s="454"/>
      <c r="Q121" s="454"/>
      <c r="R121" s="454"/>
    </row>
    <row r="122" spans="1:44" x14ac:dyDescent="0.25">
      <c r="F122" s="454"/>
      <c r="G122" s="454"/>
      <c r="H122" s="454"/>
      <c r="I122" s="454"/>
      <c r="J122" s="454"/>
      <c r="K122" s="454"/>
      <c r="L122" s="454"/>
      <c r="M122" s="454"/>
      <c r="N122" s="454"/>
      <c r="O122" s="454"/>
      <c r="P122" s="454"/>
      <c r="Q122" s="454"/>
      <c r="R122" s="454"/>
    </row>
    <row r="123" spans="1:44" x14ac:dyDescent="0.25">
      <c r="F123" s="454"/>
      <c r="G123" s="454"/>
      <c r="H123" s="454"/>
      <c r="I123" s="454"/>
      <c r="J123" s="454"/>
      <c r="K123" s="454"/>
      <c r="L123" s="454"/>
      <c r="M123" s="454"/>
      <c r="N123" s="454"/>
      <c r="O123" s="454"/>
      <c r="P123" s="454"/>
      <c r="Q123" s="454"/>
      <c r="R123" s="454"/>
    </row>
  </sheetData>
  <mergeCells count="60">
    <mergeCell ref="U100:U110"/>
    <mergeCell ref="B74:D74"/>
    <mergeCell ref="B76:C76"/>
    <mergeCell ref="B79:D79"/>
    <mergeCell ref="B93:D93"/>
    <mergeCell ref="B92:D92"/>
    <mergeCell ref="B90:D90"/>
    <mergeCell ref="B89:D89"/>
    <mergeCell ref="B87:D87"/>
    <mergeCell ref="B86:D86"/>
    <mergeCell ref="B85:D85"/>
    <mergeCell ref="B84:D84"/>
    <mergeCell ref="B72:D72"/>
    <mergeCell ref="B60:D60"/>
    <mergeCell ref="B61:D61"/>
    <mergeCell ref="B62:D62"/>
    <mergeCell ref="B63:D63"/>
    <mergeCell ref="B64:D64"/>
    <mergeCell ref="B65:D65"/>
    <mergeCell ref="B66:D66"/>
    <mergeCell ref="B67:D67"/>
    <mergeCell ref="B69:D69"/>
    <mergeCell ref="B71:D71"/>
    <mergeCell ref="B55:D55"/>
    <mergeCell ref="B56:D56"/>
    <mergeCell ref="B57:D57"/>
    <mergeCell ref="B58:C58"/>
    <mergeCell ref="B59:C59"/>
    <mergeCell ref="B48:D48"/>
    <mergeCell ref="B49:D49"/>
    <mergeCell ref="B51:D51"/>
    <mergeCell ref="B52:D52"/>
    <mergeCell ref="B54:C54"/>
    <mergeCell ref="B43:C43"/>
    <mergeCell ref="B44:D44"/>
    <mergeCell ref="B45:D45"/>
    <mergeCell ref="B46:D46"/>
    <mergeCell ref="B47:D47"/>
    <mergeCell ref="B36:D36"/>
    <mergeCell ref="B38:D38"/>
    <mergeCell ref="B39:D39"/>
    <mergeCell ref="B40:D40"/>
    <mergeCell ref="B41:D41"/>
    <mergeCell ref="U29:U30"/>
    <mergeCell ref="B27:D27"/>
    <mergeCell ref="B29:D29"/>
    <mergeCell ref="B31:C31"/>
    <mergeCell ref="B32:C32"/>
    <mergeCell ref="B33:C33"/>
    <mergeCell ref="B28:D28"/>
    <mergeCell ref="B22:D22"/>
    <mergeCell ref="B23:D23"/>
    <mergeCell ref="B24:D24"/>
    <mergeCell ref="B25:D25"/>
    <mergeCell ref="B26:D26"/>
    <mergeCell ref="B11:C11"/>
    <mergeCell ref="B18:D18"/>
    <mergeCell ref="B19:D19"/>
    <mergeCell ref="B20:D20"/>
    <mergeCell ref="B21:D2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AK82"/>
  <sheetViews>
    <sheetView showGridLines="0" zoomScale="85" zoomScaleNormal="85" zoomScaleSheetLayoutView="100" workbookViewId="0"/>
  </sheetViews>
  <sheetFormatPr defaultRowHeight="15" x14ac:dyDescent="0.25"/>
  <cols>
    <col min="1" max="1" width="8.140625" style="340" bestFit="1" customWidth="1"/>
    <col min="2" max="2" width="28.5703125" style="56" customWidth="1"/>
    <col min="3" max="3" width="70.28515625" style="56" customWidth="1"/>
    <col min="4" max="4" width="4.7109375" style="56" customWidth="1"/>
    <col min="5" max="5" width="2.140625" style="56" customWidth="1"/>
    <col min="6" max="6" width="15.42578125" style="56" customWidth="1"/>
    <col min="7" max="8" width="2.140625" style="56" customWidth="1"/>
    <col min="9" max="9" width="11.28515625" style="56" customWidth="1"/>
    <col min="10" max="10" width="3.42578125" style="56" customWidth="1"/>
    <col min="11" max="11" width="2.140625" style="56" customWidth="1"/>
    <col min="12" max="12" width="12.140625" style="56" customWidth="1"/>
    <col min="13" max="14" width="2.140625" style="56" customWidth="1"/>
    <col min="15" max="15" width="13.5703125" style="56" customWidth="1"/>
    <col min="16" max="17" width="2.140625" style="56" customWidth="1"/>
    <col min="18" max="18" width="14.28515625" style="56" customWidth="1"/>
    <col min="19" max="20" width="2.140625" style="56" customWidth="1"/>
    <col min="21" max="21" width="88.140625" style="356" customWidth="1"/>
    <col min="22" max="23" width="2.140625" style="56" customWidth="1"/>
    <col min="24" max="24" width="60.7109375" style="48" customWidth="1"/>
    <col min="25" max="25" width="2.140625" style="56" customWidth="1"/>
    <col min="26" max="26" width="9.140625" style="18" customWidth="1"/>
    <col min="27" max="27" width="10.140625" style="18" customWidth="1"/>
    <col min="28" max="28" width="9.140625" style="18"/>
  </cols>
  <sheetData>
    <row r="1" spans="1:37" s="501" customFormat="1" x14ac:dyDescent="0.25">
      <c r="B1" s="502" t="s">
        <v>141</v>
      </c>
    </row>
    <row r="2" spans="1:37" s="503" customFormat="1" ht="14.25" x14ac:dyDescent="0.2">
      <c r="A2" s="503" t="s">
        <v>229</v>
      </c>
      <c r="B2" s="504"/>
      <c r="C2" s="501"/>
      <c r="D2" s="501"/>
      <c r="E2" s="501"/>
    </row>
    <row r="3" spans="1:37" s="505" customFormat="1" ht="14.25" x14ac:dyDescent="0.2">
      <c r="A3" s="505" t="s">
        <v>359</v>
      </c>
      <c r="B3" s="506"/>
      <c r="C3" s="507"/>
      <c r="D3" s="507"/>
      <c r="E3" s="501"/>
    </row>
    <row r="4" spans="1:37" s="252" customFormat="1" ht="12.75" x14ac:dyDescent="0.2"/>
    <row r="5" spans="1:37" s="18" customFormat="1" ht="50.25" customHeight="1" x14ac:dyDescent="0.25">
      <c r="A5" s="330"/>
      <c r="B5" s="265"/>
      <c r="C5" s="270" t="s">
        <v>401</v>
      </c>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66"/>
      <c r="AI5" s="266"/>
      <c r="AJ5" s="266"/>
      <c r="AK5" s="266"/>
    </row>
    <row r="6" spans="1:37" s="18" customFormat="1" x14ac:dyDescent="0.25">
      <c r="A6" s="331"/>
      <c r="B6" s="258"/>
      <c r="C6" s="322"/>
      <c r="F6" s="509"/>
      <c r="G6" s="510"/>
      <c r="H6" s="511" t="s">
        <v>419</v>
      </c>
      <c r="I6" s="322"/>
      <c r="J6" s="322"/>
      <c r="K6" s="322"/>
      <c r="L6" s="322"/>
      <c r="M6" s="322"/>
      <c r="N6" s="322"/>
      <c r="O6" s="322"/>
      <c r="P6" s="322"/>
      <c r="Q6" s="322"/>
      <c r="R6" s="322"/>
      <c r="S6" s="322"/>
      <c r="T6" s="322"/>
      <c r="U6" s="353"/>
      <c r="V6" s="322"/>
      <c r="W6" s="322"/>
      <c r="X6" s="322"/>
      <c r="Y6" s="322"/>
      <c r="Z6" s="267"/>
      <c r="AA6" s="267"/>
      <c r="AB6" s="267"/>
      <c r="AC6" s="267"/>
      <c r="AD6" s="267"/>
      <c r="AE6" s="268"/>
      <c r="AF6" s="267"/>
      <c r="AG6" s="267"/>
      <c r="AH6" s="268"/>
      <c r="AI6" s="267"/>
      <c r="AJ6" s="267"/>
      <c r="AK6" s="30"/>
    </row>
    <row r="7" spans="1:37" s="18" customFormat="1" ht="16.149999999999999" customHeight="1" x14ac:dyDescent="0.25">
      <c r="A7" s="331"/>
      <c r="B7" s="269"/>
      <c r="C7" s="272"/>
      <c r="F7" s="512"/>
      <c r="G7" s="511"/>
      <c r="H7" s="511" t="s">
        <v>534</v>
      </c>
      <c r="I7" s="272"/>
      <c r="J7" s="272"/>
      <c r="K7" s="272"/>
      <c r="L7" s="272"/>
      <c r="M7" s="272"/>
      <c r="N7" s="272"/>
      <c r="O7" s="272"/>
      <c r="P7" s="272"/>
      <c r="Q7" s="272"/>
      <c r="R7" s="272"/>
      <c r="S7" s="272"/>
      <c r="T7" s="272"/>
      <c r="U7" s="354"/>
      <c r="V7" s="272"/>
      <c r="W7" s="272"/>
      <c r="X7" s="272"/>
      <c r="Y7" s="272"/>
      <c r="Z7" s="267"/>
      <c r="AA7" s="267"/>
      <c r="AB7" s="267"/>
      <c r="AC7" s="267"/>
      <c r="AD7" s="267"/>
      <c r="AE7" s="268"/>
      <c r="AF7" s="267"/>
      <c r="AG7" s="267"/>
      <c r="AH7" s="268"/>
      <c r="AI7" s="267"/>
      <c r="AJ7" s="267"/>
      <c r="AK7" s="30"/>
    </row>
    <row r="8" spans="1:37" s="18" customFormat="1" x14ac:dyDescent="0.25">
      <c r="A8" s="331"/>
      <c r="B8" s="269"/>
      <c r="C8" s="272"/>
      <c r="F8" s="513"/>
      <c r="G8" s="511"/>
      <c r="H8" s="511" t="s">
        <v>418</v>
      </c>
      <c r="I8" s="272"/>
      <c r="J8" s="272"/>
      <c r="K8" s="272"/>
      <c r="L8" s="272"/>
      <c r="M8" s="272"/>
      <c r="N8" s="272"/>
      <c r="O8" s="272"/>
      <c r="P8" s="272"/>
      <c r="Q8" s="272"/>
      <c r="R8" s="272"/>
      <c r="S8" s="272"/>
      <c r="T8" s="272"/>
      <c r="U8" s="354"/>
      <c r="V8" s="272"/>
      <c r="W8" s="272"/>
      <c r="X8" s="272"/>
      <c r="Y8" s="272"/>
      <c r="Z8" s="267"/>
      <c r="AA8" s="267"/>
      <c r="AB8" s="267"/>
      <c r="AC8" s="267"/>
      <c r="AD8" s="267"/>
      <c r="AE8" s="268"/>
      <c r="AF8" s="267"/>
      <c r="AG8" s="267"/>
      <c r="AH8" s="268"/>
      <c r="AI8" s="267"/>
      <c r="AJ8" s="267"/>
      <c r="AK8" s="30"/>
    </row>
    <row r="9" spans="1:37" s="12" customFormat="1" x14ac:dyDescent="0.25">
      <c r="A9" s="332"/>
      <c r="B9" s="310"/>
      <c r="C9" s="311"/>
      <c r="D9" s="311"/>
      <c r="E9" s="311"/>
      <c r="F9" s="311"/>
      <c r="G9" s="311"/>
      <c r="H9" s="311"/>
      <c r="I9" s="311"/>
      <c r="J9" s="311"/>
      <c r="K9" s="311"/>
      <c r="L9" s="311"/>
      <c r="M9" s="311"/>
      <c r="N9" s="311"/>
      <c r="O9" s="311"/>
      <c r="P9" s="311"/>
      <c r="Q9" s="311"/>
      <c r="R9" s="311"/>
      <c r="S9" s="311"/>
      <c r="T9" s="311"/>
      <c r="U9" s="355"/>
      <c r="V9" s="311"/>
      <c r="W9" s="311"/>
      <c r="X9" s="311"/>
      <c r="Y9" s="311"/>
      <c r="Z9" s="312"/>
      <c r="AA9" s="312"/>
      <c r="AB9" s="312"/>
      <c r="AC9" s="312"/>
      <c r="AD9" s="312"/>
      <c r="AE9" s="313"/>
      <c r="AF9" s="312"/>
      <c r="AG9" s="312"/>
      <c r="AH9" s="313"/>
      <c r="AI9" s="312"/>
      <c r="AJ9" s="312"/>
      <c r="AK9" s="29"/>
    </row>
    <row r="10" spans="1:37" s="288" customFormat="1" ht="6" customHeight="1" x14ac:dyDescent="0.25">
      <c r="A10" s="333"/>
      <c r="B10" s="273"/>
      <c r="C10" s="279"/>
      <c r="D10" s="314"/>
      <c r="E10" s="275"/>
      <c r="F10" s="276"/>
      <c r="G10" s="314"/>
      <c r="H10" s="279"/>
      <c r="I10" s="276"/>
      <c r="J10" s="314"/>
      <c r="K10" s="275"/>
      <c r="L10" s="276"/>
      <c r="M10" s="314"/>
      <c r="N10" s="275"/>
      <c r="O10" s="276"/>
      <c r="P10" s="314"/>
      <c r="Q10" s="275"/>
      <c r="R10" s="276"/>
      <c r="S10" s="314"/>
      <c r="T10" s="279"/>
      <c r="U10" s="279"/>
      <c r="V10" s="314"/>
      <c r="W10" s="279"/>
      <c r="X10" s="279"/>
      <c r="Y10" s="279"/>
      <c r="Z10" s="285"/>
      <c r="AA10" s="285"/>
      <c r="AB10" s="285"/>
      <c r="AC10" s="285"/>
      <c r="AD10" s="285"/>
      <c r="AE10" s="286"/>
      <c r="AF10" s="285"/>
      <c r="AG10" s="285"/>
      <c r="AH10" s="286"/>
      <c r="AI10" s="285"/>
      <c r="AJ10" s="285"/>
      <c r="AK10" s="287"/>
    </row>
    <row r="11" spans="1:37" s="292" customFormat="1" x14ac:dyDescent="0.25">
      <c r="A11" s="334"/>
      <c r="B11" s="273"/>
      <c r="C11" s="273"/>
      <c r="D11" s="315"/>
      <c r="E11" s="274"/>
      <c r="F11" s="274" t="s">
        <v>101</v>
      </c>
      <c r="G11" s="315"/>
      <c r="H11" s="274"/>
      <c r="I11" s="274" t="s">
        <v>1</v>
      </c>
      <c r="J11" s="315"/>
      <c r="K11" s="274"/>
      <c r="L11" s="274" t="s">
        <v>0</v>
      </c>
      <c r="M11" s="315"/>
      <c r="N11" s="274"/>
      <c r="O11" s="274" t="s">
        <v>99</v>
      </c>
      <c r="P11" s="315"/>
      <c r="Q11" s="274"/>
      <c r="R11" s="274" t="s">
        <v>100</v>
      </c>
      <c r="S11" s="315"/>
      <c r="T11" s="280"/>
      <c r="U11" s="281"/>
      <c r="V11" s="315"/>
      <c r="W11" s="280"/>
      <c r="X11" s="281"/>
      <c r="Y11" s="282"/>
      <c r="Z11" s="285"/>
      <c r="AA11" s="285"/>
      <c r="AB11" s="285"/>
      <c r="AC11" s="289"/>
      <c r="AD11" s="289"/>
      <c r="AE11" s="290"/>
      <c r="AF11" s="289"/>
      <c r="AG11" s="289"/>
      <c r="AH11" s="290"/>
      <c r="AI11" s="289"/>
      <c r="AJ11" s="289"/>
      <c r="AK11" s="291"/>
    </row>
    <row r="12" spans="1:37" s="292" customFormat="1" x14ac:dyDescent="0.25">
      <c r="A12" s="308" t="s">
        <v>24</v>
      </c>
      <c r="B12" s="552" t="s">
        <v>361</v>
      </c>
      <c r="C12" s="553"/>
      <c r="D12" s="315"/>
      <c r="E12" s="274"/>
      <c r="F12" s="309"/>
      <c r="G12" s="315"/>
      <c r="H12" s="274"/>
      <c r="I12" s="309">
        <v>2019</v>
      </c>
      <c r="J12" s="315"/>
      <c r="K12" s="274"/>
      <c r="L12" s="309">
        <v>2020</v>
      </c>
      <c r="M12" s="315"/>
      <c r="N12" s="274"/>
      <c r="O12" s="309">
        <v>2021</v>
      </c>
      <c r="P12" s="315"/>
      <c r="Q12" s="274"/>
      <c r="R12" s="309"/>
      <c r="S12" s="315"/>
      <c r="T12" s="283"/>
      <c r="U12" s="348" t="s">
        <v>362</v>
      </c>
      <c r="V12" s="315"/>
      <c r="W12" s="283"/>
      <c r="X12" s="348" t="s">
        <v>363</v>
      </c>
      <c r="Y12" s="282"/>
      <c r="Z12" s="285"/>
      <c r="AA12" s="285"/>
      <c r="AB12" s="285"/>
      <c r="AC12" s="289"/>
      <c r="AD12" s="289"/>
      <c r="AE12" s="290"/>
      <c r="AF12" s="289"/>
      <c r="AG12" s="289"/>
      <c r="AH12" s="290"/>
      <c r="AI12" s="289"/>
      <c r="AJ12" s="289"/>
      <c r="AK12" s="291"/>
    </row>
    <row r="13" spans="1:37" s="292" customFormat="1" x14ac:dyDescent="0.25">
      <c r="A13" s="334"/>
      <c r="B13" s="273"/>
      <c r="C13" s="273"/>
      <c r="D13" s="315"/>
      <c r="E13" s="275"/>
      <c r="F13" s="276"/>
      <c r="G13" s="315"/>
      <c r="H13" s="284"/>
      <c r="I13" s="276"/>
      <c r="J13" s="315"/>
      <c r="K13" s="275"/>
      <c r="L13" s="276"/>
      <c r="M13" s="315"/>
      <c r="N13" s="275"/>
      <c r="O13" s="276"/>
      <c r="P13" s="315"/>
      <c r="Q13" s="275"/>
      <c r="R13" s="276"/>
      <c r="S13" s="315"/>
      <c r="T13" s="284"/>
      <c r="U13" s="281"/>
      <c r="V13" s="315"/>
      <c r="W13" s="284"/>
      <c r="X13" s="281"/>
      <c r="Y13" s="282"/>
      <c r="Z13" s="285"/>
      <c r="AA13" s="285"/>
      <c r="AB13" s="285"/>
      <c r="AC13" s="289"/>
      <c r="AD13" s="289"/>
      <c r="AE13" s="290"/>
      <c r="AF13" s="289"/>
      <c r="AG13" s="289"/>
      <c r="AH13" s="290"/>
      <c r="AI13" s="289"/>
      <c r="AJ13" s="289"/>
      <c r="AK13" s="291"/>
    </row>
    <row r="14" spans="1:37" s="462" customFormat="1" ht="6" customHeight="1" x14ac:dyDescent="0.25">
      <c r="A14" s="456"/>
      <c r="B14" s="457"/>
      <c r="C14" s="457"/>
      <c r="D14" s="458"/>
      <c r="E14" s="459"/>
      <c r="F14" s="459"/>
      <c r="G14" s="458"/>
      <c r="H14" s="457"/>
      <c r="I14" s="459"/>
      <c r="J14" s="458"/>
      <c r="K14" s="459"/>
      <c r="L14" s="459"/>
      <c r="M14" s="458"/>
      <c r="N14" s="459"/>
      <c r="O14" s="459"/>
      <c r="P14" s="458"/>
      <c r="Q14" s="459"/>
      <c r="R14" s="459"/>
      <c r="S14" s="458"/>
      <c r="T14" s="457"/>
      <c r="U14" s="456"/>
      <c r="V14" s="458"/>
      <c r="W14" s="457"/>
      <c r="X14" s="457"/>
      <c r="Y14" s="457"/>
    </row>
    <row r="15" spans="1:37" s="94" customFormat="1" x14ac:dyDescent="0.25">
      <c r="A15" s="335"/>
      <c r="B15" s="264"/>
      <c r="C15" s="264"/>
      <c r="D15" s="264"/>
      <c r="E15" s="277"/>
      <c r="F15" s="277"/>
      <c r="G15" s="277"/>
      <c r="H15" s="264"/>
      <c r="I15" s="277"/>
      <c r="J15" s="277"/>
      <c r="K15" s="277"/>
      <c r="L15" s="277"/>
      <c r="M15" s="277"/>
      <c r="N15" s="277"/>
      <c r="O15" s="277"/>
      <c r="P15" s="277"/>
      <c r="Q15" s="277"/>
      <c r="R15" s="277"/>
      <c r="S15" s="277"/>
      <c r="T15" s="264"/>
      <c r="U15" s="335"/>
      <c r="V15" s="264"/>
      <c r="W15" s="264"/>
      <c r="X15" s="264"/>
      <c r="Y15" s="264"/>
      <c r="Z15" s="278"/>
      <c r="AA15" s="278"/>
      <c r="AB15" s="278"/>
    </row>
    <row r="16" spans="1:37" s="344" customFormat="1" ht="18.75" x14ac:dyDescent="0.25">
      <c r="A16" s="341"/>
      <c r="B16" s="342" t="s">
        <v>402</v>
      </c>
      <c r="C16" s="343"/>
      <c r="D16" s="343"/>
      <c r="E16" s="343"/>
      <c r="F16" s="343"/>
      <c r="G16" s="343"/>
      <c r="H16" s="343"/>
      <c r="I16" s="343"/>
      <c r="J16" s="343"/>
      <c r="K16" s="343"/>
      <c r="L16" s="343"/>
      <c r="M16" s="343"/>
      <c r="N16" s="343"/>
      <c r="O16" s="343"/>
      <c r="P16" s="343"/>
      <c r="Q16" s="343"/>
      <c r="R16" s="343"/>
      <c r="S16" s="343"/>
      <c r="T16" s="343"/>
      <c r="U16" s="343"/>
      <c r="V16" s="343"/>
      <c r="W16" s="343"/>
      <c r="X16" s="343"/>
      <c r="Y16" s="343"/>
    </row>
    <row r="17" spans="1:27" s="278" customFormat="1" ht="39" x14ac:dyDescent="0.25">
      <c r="A17" s="293"/>
      <c r="B17" s="294"/>
      <c r="C17" s="295"/>
      <c r="D17" s="335"/>
      <c r="E17" s="260"/>
      <c r="F17" s="264"/>
      <c r="G17" s="264"/>
      <c r="H17" s="260"/>
      <c r="I17" s="264"/>
      <c r="J17" s="264"/>
      <c r="K17" s="260"/>
      <c r="L17" s="264"/>
      <c r="M17" s="264"/>
      <c r="N17" s="260"/>
      <c r="O17" s="264"/>
      <c r="P17" s="264"/>
      <c r="Q17" s="260"/>
      <c r="R17" s="264"/>
      <c r="S17" s="264"/>
      <c r="T17" s="260"/>
      <c r="U17" s="373" t="s">
        <v>423</v>
      </c>
      <c r="V17" s="296"/>
      <c r="W17" s="260"/>
      <c r="X17" s="298"/>
      <c r="Y17" s="264"/>
    </row>
    <row r="18" spans="1:27" s="278" customFormat="1" x14ac:dyDescent="0.25">
      <c r="A18" s="293">
        <v>1</v>
      </c>
      <c r="B18" s="294" t="s">
        <v>364</v>
      </c>
      <c r="C18" s="295"/>
      <c r="D18" s="335"/>
      <c r="E18" s="260"/>
      <c r="F18" s="264"/>
      <c r="G18" s="264"/>
      <c r="H18" s="260"/>
      <c r="I18" s="264"/>
      <c r="J18" s="264"/>
      <c r="K18" s="260"/>
      <c r="L18" s="264"/>
      <c r="M18" s="264"/>
      <c r="N18" s="260"/>
      <c r="O18" s="264"/>
      <c r="P18" s="264"/>
      <c r="Q18" s="260"/>
      <c r="R18" s="264"/>
      <c r="S18" s="264"/>
      <c r="T18" s="260"/>
      <c r="U18" s="297"/>
      <c r="V18" s="296"/>
      <c r="W18" s="260"/>
      <c r="X18" s="298"/>
      <c r="Y18" s="264"/>
    </row>
    <row r="19" spans="1:27" s="278" customFormat="1" x14ac:dyDescent="0.25">
      <c r="A19" s="350">
        <v>1.1000000000000001</v>
      </c>
      <c r="B19" s="554" t="s">
        <v>365</v>
      </c>
      <c r="C19" s="554"/>
      <c r="D19" s="554"/>
      <c r="E19" s="323"/>
      <c r="F19" s="365"/>
      <c r="G19" s="365"/>
      <c r="H19" s="366"/>
      <c r="I19" s="365"/>
      <c r="J19" s="365"/>
      <c r="K19" s="366"/>
      <c r="L19" s="365"/>
      <c r="M19" s="365"/>
      <c r="N19" s="366"/>
      <c r="O19" s="365"/>
      <c r="P19" s="365"/>
      <c r="Q19" s="366"/>
      <c r="R19" s="365"/>
      <c r="S19" s="299"/>
      <c r="T19" s="323"/>
      <c r="U19" s="301"/>
      <c r="V19" s="300"/>
      <c r="W19" s="323"/>
      <c r="X19" s="302"/>
      <c r="Y19" s="351"/>
    </row>
    <row r="20" spans="1:27" s="278" customFormat="1" ht="25.5" x14ac:dyDescent="0.25">
      <c r="A20" s="350">
        <v>1.2</v>
      </c>
      <c r="B20" s="554" t="s">
        <v>366</v>
      </c>
      <c r="C20" s="554"/>
      <c r="D20" s="554"/>
      <c r="E20" s="260"/>
      <c r="F20" s="264"/>
      <c r="G20" s="264"/>
      <c r="H20" s="260"/>
      <c r="I20" s="264"/>
      <c r="J20" s="264"/>
      <c r="K20" s="260"/>
      <c r="L20" s="264"/>
      <c r="M20" s="264"/>
      <c r="N20" s="260"/>
      <c r="O20" s="264"/>
      <c r="P20" s="264"/>
      <c r="Q20" s="260"/>
      <c r="R20" s="264"/>
      <c r="S20" s="264"/>
      <c r="T20" s="260"/>
      <c r="U20" s="259" t="s">
        <v>367</v>
      </c>
      <c r="V20" s="296"/>
      <c r="W20" s="260"/>
      <c r="X20" s="298"/>
      <c r="Y20" s="264"/>
    </row>
    <row r="21" spans="1:27" s="278" customFormat="1" x14ac:dyDescent="0.25">
      <c r="A21" s="350" t="s">
        <v>368</v>
      </c>
      <c r="B21" s="554" t="s">
        <v>369</v>
      </c>
      <c r="C21" s="554"/>
      <c r="D21" s="554"/>
      <c r="E21" s="260"/>
      <c r="F21" s="367"/>
      <c r="G21" s="368"/>
      <c r="H21" s="369"/>
      <c r="I21" s="367"/>
      <c r="J21" s="368"/>
      <c r="K21" s="369"/>
      <c r="L21" s="367"/>
      <c r="M21" s="368"/>
      <c r="N21" s="369"/>
      <c r="O21" s="367"/>
      <c r="P21" s="368"/>
      <c r="Q21" s="369"/>
      <c r="R21" s="367"/>
      <c r="S21" s="264"/>
      <c r="T21" s="260"/>
      <c r="U21" s="259"/>
      <c r="V21" s="296"/>
      <c r="W21" s="260"/>
      <c r="X21" s="298"/>
      <c r="Y21" s="264"/>
      <c r="Z21" s="304"/>
      <c r="AA21" s="304"/>
    </row>
    <row r="22" spans="1:27" s="278" customFormat="1" x14ac:dyDescent="0.25">
      <c r="A22" s="350" t="s">
        <v>370</v>
      </c>
      <c r="B22" s="554" t="s">
        <v>371</v>
      </c>
      <c r="C22" s="554"/>
      <c r="D22" s="554"/>
      <c r="E22" s="260"/>
      <c r="F22" s="367"/>
      <c r="G22" s="368"/>
      <c r="H22" s="369"/>
      <c r="I22" s="367"/>
      <c r="J22" s="368"/>
      <c r="K22" s="369"/>
      <c r="L22" s="367"/>
      <c r="M22" s="368"/>
      <c r="N22" s="369"/>
      <c r="O22" s="367"/>
      <c r="P22" s="368"/>
      <c r="Q22" s="369"/>
      <c r="R22" s="367"/>
      <c r="S22" s="264"/>
      <c r="T22" s="260"/>
      <c r="U22" s="259"/>
      <c r="V22" s="296"/>
      <c r="W22" s="260"/>
      <c r="X22" s="298"/>
      <c r="Y22" s="264"/>
      <c r="Z22" s="304"/>
      <c r="AA22" s="304"/>
    </row>
    <row r="23" spans="1:27" s="278" customFormat="1" x14ac:dyDescent="0.25">
      <c r="A23" s="350" t="s">
        <v>372</v>
      </c>
      <c r="B23" s="554" t="s">
        <v>373</v>
      </c>
      <c r="C23" s="554"/>
      <c r="D23" s="554"/>
      <c r="E23" s="260"/>
      <c r="F23" s="367"/>
      <c r="G23" s="368"/>
      <c r="H23" s="369"/>
      <c r="I23" s="367"/>
      <c r="J23" s="368"/>
      <c r="K23" s="369"/>
      <c r="L23" s="367"/>
      <c r="M23" s="368"/>
      <c r="N23" s="369"/>
      <c r="O23" s="367"/>
      <c r="P23" s="368"/>
      <c r="Q23" s="369"/>
      <c r="R23" s="367"/>
      <c r="S23" s="264"/>
      <c r="T23" s="260"/>
      <c r="U23" s="259"/>
      <c r="V23" s="296"/>
      <c r="W23" s="260"/>
      <c r="X23" s="298"/>
      <c r="Y23" s="264"/>
      <c r="Z23" s="304"/>
      <c r="AA23" s="304"/>
    </row>
    <row r="24" spans="1:27" s="278" customFormat="1" x14ac:dyDescent="0.25">
      <c r="A24" s="350" t="s">
        <v>374</v>
      </c>
      <c r="B24" s="554" t="s">
        <v>375</v>
      </c>
      <c r="C24" s="554"/>
      <c r="D24" s="554"/>
      <c r="E24" s="260"/>
      <c r="F24" s="367"/>
      <c r="G24" s="368"/>
      <c r="H24" s="369"/>
      <c r="I24" s="367"/>
      <c r="J24" s="368"/>
      <c r="K24" s="369"/>
      <c r="L24" s="367"/>
      <c r="M24" s="368"/>
      <c r="N24" s="369"/>
      <c r="O24" s="367"/>
      <c r="P24" s="368"/>
      <c r="Q24" s="369"/>
      <c r="R24" s="367"/>
      <c r="S24" s="264"/>
      <c r="T24" s="260"/>
      <c r="U24" s="259"/>
      <c r="V24" s="296"/>
      <c r="W24" s="260"/>
      <c r="X24" s="298"/>
      <c r="Y24" s="264"/>
      <c r="Z24" s="304"/>
      <c r="AA24" s="304"/>
    </row>
    <row r="25" spans="1:27" s="278" customFormat="1" ht="63.75" x14ac:dyDescent="0.25">
      <c r="A25" s="378">
        <v>1.3</v>
      </c>
      <c r="B25" s="558" t="s">
        <v>405</v>
      </c>
      <c r="C25" s="558"/>
      <c r="D25" s="558"/>
      <c r="E25" s="260"/>
      <c r="F25" s="367"/>
      <c r="G25" s="368"/>
      <c r="H25" s="369"/>
      <c r="I25" s="367"/>
      <c r="J25" s="368"/>
      <c r="K25" s="369"/>
      <c r="L25" s="367"/>
      <c r="M25" s="368"/>
      <c r="N25" s="369"/>
      <c r="O25" s="367"/>
      <c r="P25" s="368"/>
      <c r="Q25" s="369"/>
      <c r="R25" s="367"/>
      <c r="S25" s="264"/>
      <c r="T25" s="260"/>
      <c r="U25" s="259" t="s">
        <v>376</v>
      </c>
      <c r="V25" s="296"/>
      <c r="W25" s="260"/>
      <c r="X25" s="297" t="s">
        <v>377</v>
      </c>
      <c r="Y25" s="264"/>
    </row>
    <row r="26" spans="1:27" s="278" customFormat="1" x14ac:dyDescent="0.25">
      <c r="A26" s="350" t="s">
        <v>378</v>
      </c>
      <c r="B26" s="554" t="s">
        <v>410</v>
      </c>
      <c r="C26" s="554"/>
      <c r="D26" s="554"/>
      <c r="E26" s="260"/>
      <c r="F26" s="367"/>
      <c r="G26" s="368"/>
      <c r="H26" s="369"/>
      <c r="I26" s="367"/>
      <c r="J26" s="368"/>
      <c r="K26" s="369"/>
      <c r="L26" s="367"/>
      <c r="M26" s="368"/>
      <c r="N26" s="369"/>
      <c r="O26" s="367"/>
      <c r="P26" s="368"/>
      <c r="Q26" s="369"/>
      <c r="R26" s="367"/>
      <c r="S26" s="264"/>
      <c r="T26" s="260"/>
      <c r="U26" s="259" t="s">
        <v>379</v>
      </c>
      <c r="V26" s="296"/>
      <c r="W26" s="260"/>
      <c r="X26" s="298"/>
      <c r="Y26" s="264"/>
    </row>
    <row r="27" spans="1:27" s="278" customFormat="1" x14ac:dyDescent="0.25">
      <c r="A27" s="350" t="s">
        <v>380</v>
      </c>
      <c r="B27" s="554" t="s">
        <v>411</v>
      </c>
      <c r="C27" s="554"/>
      <c r="D27" s="554"/>
      <c r="E27" s="260"/>
      <c r="F27" s="367"/>
      <c r="G27" s="368"/>
      <c r="H27" s="369"/>
      <c r="I27" s="367"/>
      <c r="J27" s="368"/>
      <c r="K27" s="369"/>
      <c r="L27" s="367"/>
      <c r="M27" s="368"/>
      <c r="N27" s="369"/>
      <c r="O27" s="367"/>
      <c r="P27" s="368"/>
      <c r="Q27" s="369"/>
      <c r="R27" s="367"/>
      <c r="S27" s="264"/>
      <c r="T27" s="260"/>
      <c r="U27" s="259" t="s">
        <v>379</v>
      </c>
      <c r="V27" s="296"/>
      <c r="W27" s="260"/>
      <c r="X27" s="298"/>
      <c r="Y27" s="264"/>
    </row>
    <row r="28" spans="1:27" s="278" customFormat="1" x14ac:dyDescent="0.25">
      <c r="A28" s="385"/>
      <c r="B28" s="385"/>
      <c r="C28" s="385"/>
      <c r="D28" s="385"/>
      <c r="E28" s="260"/>
      <c r="F28" s="303"/>
      <c r="G28" s="264"/>
      <c r="H28" s="260"/>
      <c r="I28" s="303"/>
      <c r="J28" s="264"/>
      <c r="K28" s="260"/>
      <c r="L28" s="303"/>
      <c r="M28" s="264"/>
      <c r="N28" s="260"/>
      <c r="O28" s="303"/>
      <c r="P28" s="264"/>
      <c r="Q28" s="260"/>
      <c r="R28" s="303"/>
      <c r="S28" s="264"/>
      <c r="T28" s="260"/>
      <c r="U28" s="259"/>
      <c r="V28" s="296"/>
      <c r="W28" s="260"/>
      <c r="X28" s="298"/>
      <c r="Y28" s="264"/>
    </row>
    <row r="29" spans="1:27" s="278" customFormat="1" x14ac:dyDescent="0.25">
      <c r="A29" s="293">
        <v>2</v>
      </c>
      <c r="B29" s="563" t="s">
        <v>381</v>
      </c>
      <c r="C29" s="563"/>
      <c r="D29" s="563"/>
      <c r="E29" s="260"/>
      <c r="F29" s="303"/>
      <c r="G29" s="264"/>
      <c r="H29" s="260"/>
      <c r="I29" s="303"/>
      <c r="J29" s="264"/>
      <c r="K29" s="260"/>
      <c r="L29" s="303"/>
      <c r="M29" s="264"/>
      <c r="N29" s="260"/>
      <c r="O29" s="303"/>
      <c r="P29" s="264"/>
      <c r="Q29" s="260"/>
      <c r="R29" s="303"/>
      <c r="S29" s="264"/>
      <c r="T29" s="260"/>
      <c r="U29" s="297"/>
      <c r="V29" s="296"/>
      <c r="W29" s="260"/>
      <c r="X29" s="298"/>
      <c r="Y29" s="264"/>
    </row>
    <row r="30" spans="1:27" s="306" customFormat="1" ht="87" customHeight="1" x14ac:dyDescent="0.25">
      <c r="A30" s="374">
        <v>2.1</v>
      </c>
      <c r="B30" s="557" t="s">
        <v>404</v>
      </c>
      <c r="C30" s="557"/>
      <c r="D30" s="557"/>
      <c r="E30" s="262"/>
      <c r="F30" s="384">
        <f>F31*25</f>
        <v>0</v>
      </c>
      <c r="G30" s="381"/>
      <c r="H30" s="382"/>
      <c r="I30" s="384">
        <f>I31*25</f>
        <v>0</v>
      </c>
      <c r="J30" s="381"/>
      <c r="K30" s="382"/>
      <c r="L30" s="384">
        <f>L31*25</f>
        <v>0</v>
      </c>
      <c r="M30" s="381"/>
      <c r="N30" s="382"/>
      <c r="O30" s="384">
        <f>O31*25</f>
        <v>0</v>
      </c>
      <c r="P30" s="381"/>
      <c r="Q30" s="382"/>
      <c r="R30" s="384">
        <f>R31*25</f>
        <v>0</v>
      </c>
      <c r="S30" s="261"/>
      <c r="T30" s="262"/>
      <c r="U30" s="360" t="s">
        <v>497</v>
      </c>
      <c r="V30" s="263"/>
      <c r="W30" s="262"/>
      <c r="X30" s="259" t="s">
        <v>382</v>
      </c>
      <c r="Y30" s="263"/>
      <c r="Z30" s="305"/>
      <c r="AA30" s="305"/>
    </row>
    <row r="31" spans="1:27" s="306" customFormat="1" ht="21.6" customHeight="1" x14ac:dyDescent="0.25">
      <c r="A31" s="337">
        <v>2.2000000000000002</v>
      </c>
      <c r="B31" s="561" t="s">
        <v>409</v>
      </c>
      <c r="C31" s="561"/>
      <c r="D31" s="561"/>
      <c r="E31" s="262"/>
      <c r="F31" s="362"/>
      <c r="G31" s="363"/>
      <c r="H31" s="364"/>
      <c r="I31" s="362"/>
      <c r="J31" s="363"/>
      <c r="K31" s="364"/>
      <c r="L31" s="362"/>
      <c r="M31" s="363"/>
      <c r="N31" s="364"/>
      <c r="O31" s="362"/>
      <c r="P31" s="363"/>
      <c r="Q31" s="364"/>
      <c r="R31" s="362"/>
      <c r="S31" s="261"/>
      <c r="T31" s="262"/>
      <c r="U31" s="475" t="s">
        <v>421</v>
      </c>
      <c r="V31" s="263"/>
      <c r="W31" s="262"/>
      <c r="X31" s="361"/>
      <c r="Y31" s="263"/>
      <c r="Z31" s="305"/>
      <c r="AA31" s="305"/>
    </row>
    <row r="32" spans="1:27" s="306" customFormat="1" ht="62.25" customHeight="1" x14ac:dyDescent="0.25">
      <c r="A32" s="374" t="s">
        <v>415</v>
      </c>
      <c r="B32" s="377" t="s">
        <v>416</v>
      </c>
      <c r="C32" s="377"/>
      <c r="D32" s="352"/>
      <c r="E32" s="262"/>
      <c r="F32" s="357">
        <f>((F31*1000)/0.0192)/1000000</f>
        <v>0</v>
      </c>
      <c r="G32" s="358"/>
      <c r="H32" s="359"/>
      <c r="I32" s="357">
        <f>((I31*1000)/0.0192)/1000000</f>
        <v>0</v>
      </c>
      <c r="J32" s="358"/>
      <c r="K32" s="359"/>
      <c r="L32" s="357">
        <f>((L31*1000)/0.0192)/1000000</f>
        <v>0</v>
      </c>
      <c r="M32" s="358"/>
      <c r="N32" s="359"/>
      <c r="O32" s="357">
        <f>((O31*1000)/0.0192)/1000000</f>
        <v>0</v>
      </c>
      <c r="P32" s="358"/>
      <c r="Q32" s="359"/>
      <c r="R32" s="357">
        <f>((R31*1000)/0.0192)/1000000</f>
        <v>0</v>
      </c>
      <c r="S32" s="261"/>
      <c r="T32" s="262"/>
      <c r="U32" s="476"/>
      <c r="V32" s="263"/>
      <c r="W32" s="262"/>
      <c r="X32" s="360" t="s">
        <v>495</v>
      </c>
      <c r="Y32" s="263"/>
      <c r="Z32" s="305"/>
      <c r="AA32" s="305"/>
    </row>
    <row r="33" spans="1:37" s="306" customFormat="1" ht="50.25" customHeight="1" x14ac:dyDescent="0.25">
      <c r="A33" s="377">
        <v>2.2999999999999998</v>
      </c>
      <c r="B33" s="558" t="s">
        <v>420</v>
      </c>
      <c r="C33" s="558"/>
      <c r="D33" s="261"/>
      <c r="E33" s="262"/>
      <c r="F33" s="370"/>
      <c r="G33" s="363"/>
      <c r="H33" s="364"/>
      <c r="I33" s="370"/>
      <c r="J33" s="363"/>
      <c r="K33" s="364"/>
      <c r="L33" s="370"/>
      <c r="M33" s="363"/>
      <c r="N33" s="364"/>
      <c r="O33" s="370"/>
      <c r="P33" s="363"/>
      <c r="Q33" s="364"/>
      <c r="R33" s="370"/>
      <c r="S33" s="261"/>
      <c r="T33" s="262"/>
      <c r="U33" s="360" t="s">
        <v>422</v>
      </c>
      <c r="V33" s="261"/>
      <c r="W33" s="262"/>
      <c r="X33" s="259" t="s">
        <v>383</v>
      </c>
      <c r="Y33" s="261"/>
    </row>
    <row r="34" spans="1:37" s="306" customFormat="1" ht="50.25" customHeight="1" x14ac:dyDescent="0.25">
      <c r="A34" s="377" t="s">
        <v>413</v>
      </c>
      <c r="B34" s="558" t="s">
        <v>414</v>
      </c>
      <c r="C34" s="562"/>
      <c r="D34" s="261"/>
      <c r="E34" s="262"/>
      <c r="F34" s="383">
        <f>(F33/1000)*0.95</f>
        <v>0</v>
      </c>
      <c r="G34" s="381"/>
      <c r="H34" s="382"/>
      <c r="I34" s="383">
        <f>(I33/1000)*0.95</f>
        <v>0</v>
      </c>
      <c r="J34" s="381"/>
      <c r="K34" s="382"/>
      <c r="L34" s="383">
        <f>(L33/1000)*0.95</f>
        <v>0</v>
      </c>
      <c r="M34" s="381"/>
      <c r="N34" s="382"/>
      <c r="O34" s="383">
        <f>(O33/1000)*0.95</f>
        <v>0</v>
      </c>
      <c r="P34" s="381"/>
      <c r="Q34" s="382"/>
      <c r="R34" s="383">
        <f>(R33/1000)*0.95</f>
        <v>0</v>
      </c>
      <c r="S34" s="261"/>
      <c r="T34" s="262"/>
      <c r="U34" s="259"/>
      <c r="V34" s="261"/>
      <c r="W34" s="262"/>
      <c r="X34" s="360" t="s">
        <v>496</v>
      </c>
      <c r="Y34" s="261"/>
    </row>
    <row r="35" spans="1:37" s="306" customFormat="1" ht="78" customHeight="1" x14ac:dyDescent="0.25">
      <c r="A35" s="377">
        <v>2.4</v>
      </c>
      <c r="B35" s="558" t="s">
        <v>494</v>
      </c>
      <c r="C35" s="558"/>
      <c r="D35" s="261"/>
      <c r="E35" s="262"/>
      <c r="F35" s="482" t="str">
        <f>IF(F34&gt;0,F32/F34,"Missing Data")</f>
        <v>Missing Data</v>
      </c>
      <c r="G35" s="483"/>
      <c r="H35" s="484"/>
      <c r="I35" s="482" t="str">
        <f>IF(I34&gt;0,I32/I34,"Missing Data")</f>
        <v>Missing Data</v>
      </c>
      <c r="J35" s="483"/>
      <c r="K35" s="484"/>
      <c r="L35" s="482" t="str">
        <f>IF(L34&gt;0,L32/L34,"Missing Data")</f>
        <v>Missing Data</v>
      </c>
      <c r="M35" s="483"/>
      <c r="N35" s="484"/>
      <c r="O35" s="482" t="str">
        <f>IF(O34&gt;0,O32/O34,"Missing Data")</f>
        <v>Missing Data</v>
      </c>
      <c r="P35" s="483"/>
      <c r="Q35" s="484"/>
      <c r="R35" s="482" t="str">
        <f>IF(R34&gt;0,R32/R34,"Missing Data")</f>
        <v>Missing Data</v>
      </c>
      <c r="S35" s="261"/>
      <c r="T35" s="262"/>
      <c r="U35" s="360" t="s">
        <v>417</v>
      </c>
      <c r="V35" s="261"/>
      <c r="W35" s="262"/>
      <c r="Y35" s="261"/>
    </row>
    <row r="36" spans="1:37" s="306" customFormat="1" x14ac:dyDescent="0.25">
      <c r="A36" s="349"/>
      <c r="B36" s="261"/>
      <c r="C36" s="261"/>
      <c r="D36" s="261"/>
      <c r="E36" s="262"/>
      <c r="F36" s="261"/>
      <c r="G36" s="261"/>
      <c r="H36" s="262"/>
      <c r="I36" s="261"/>
      <c r="J36" s="261"/>
      <c r="K36" s="262"/>
      <c r="L36" s="261"/>
      <c r="M36" s="261"/>
      <c r="N36" s="262"/>
      <c r="O36" s="261"/>
      <c r="P36" s="261"/>
      <c r="Q36" s="262"/>
      <c r="R36" s="261"/>
      <c r="S36" s="261"/>
      <c r="T36" s="262"/>
      <c r="U36" s="261"/>
      <c r="V36" s="261"/>
      <c r="W36" s="262"/>
      <c r="Y36" s="261"/>
    </row>
    <row r="37" spans="1:37" s="136" customFormat="1" x14ac:dyDescent="0.25">
      <c r="A37" s="338"/>
      <c r="B37" s="319"/>
      <c r="C37" s="319"/>
      <c r="D37" s="326"/>
      <c r="E37" s="327"/>
      <c r="F37" s="326"/>
      <c r="G37" s="326"/>
      <c r="H37" s="327"/>
      <c r="I37" s="326"/>
      <c r="J37" s="326"/>
      <c r="K37" s="327"/>
      <c r="L37" s="326"/>
      <c r="M37" s="326"/>
      <c r="N37" s="327"/>
      <c r="O37" s="326"/>
      <c r="P37" s="326"/>
      <c r="Q37" s="327"/>
      <c r="R37" s="326"/>
      <c r="S37" s="326"/>
      <c r="T37" s="327"/>
      <c r="U37" s="261"/>
      <c r="V37" s="326"/>
      <c r="W37" s="327"/>
      <c r="X37" s="328"/>
      <c r="Y37" s="326"/>
    </row>
    <row r="38" spans="1:37" s="318" customFormat="1" ht="18.75" x14ac:dyDescent="0.25">
      <c r="A38" s="336"/>
      <c r="B38" s="317" t="s">
        <v>442</v>
      </c>
      <c r="C38" s="316"/>
      <c r="D38" s="316"/>
      <c r="E38" s="325"/>
      <c r="F38" s="417"/>
      <c r="G38" s="417"/>
      <c r="H38" s="418"/>
      <c r="I38" s="417"/>
      <c r="J38" s="417"/>
      <c r="K38" s="418"/>
      <c r="L38" s="417"/>
      <c r="M38" s="417"/>
      <c r="N38" s="418"/>
      <c r="O38" s="417"/>
      <c r="P38" s="417"/>
      <c r="Q38" s="418"/>
      <c r="R38" s="417"/>
      <c r="S38" s="316"/>
      <c r="T38" s="325"/>
      <c r="U38" s="316"/>
      <c r="V38" s="316"/>
      <c r="W38" s="325"/>
      <c r="X38" s="316"/>
      <c r="Y38" s="316"/>
      <c r="AK38" s="393"/>
    </row>
    <row r="39" spans="1:37" s="306" customFormat="1" ht="57.75" x14ac:dyDescent="0.25">
      <c r="A39" s="337"/>
      <c r="B39" s="561"/>
      <c r="C39" s="561"/>
      <c r="D39" s="561"/>
      <c r="E39" s="262"/>
      <c r="F39" s="415"/>
      <c r="G39" s="415"/>
      <c r="H39" s="416"/>
      <c r="I39" s="415"/>
      <c r="J39" s="415"/>
      <c r="K39" s="416"/>
      <c r="L39" s="415"/>
      <c r="M39" s="415"/>
      <c r="N39" s="416"/>
      <c r="O39" s="415"/>
      <c r="P39" s="415"/>
      <c r="Q39" s="416"/>
      <c r="R39" s="415"/>
      <c r="S39" s="261"/>
      <c r="T39" s="262"/>
      <c r="U39" s="373" t="s">
        <v>443</v>
      </c>
      <c r="V39" s="263"/>
      <c r="W39" s="262"/>
      <c r="X39" s="389"/>
      <c r="Y39" s="263"/>
    </row>
    <row r="40" spans="1:37" s="306" customFormat="1" ht="18.75" x14ac:dyDescent="0.25">
      <c r="A40" s="337"/>
      <c r="B40" s="422"/>
      <c r="C40" s="422"/>
      <c r="D40" s="422"/>
      <c r="E40" s="262"/>
      <c r="F40" s="415"/>
      <c r="G40" s="415"/>
      <c r="H40" s="416"/>
      <c r="I40" s="415"/>
      <c r="J40" s="415"/>
      <c r="K40" s="416"/>
      <c r="L40" s="415"/>
      <c r="M40" s="415"/>
      <c r="N40" s="416"/>
      <c r="O40" s="415"/>
      <c r="P40" s="415"/>
      <c r="Q40" s="416"/>
      <c r="R40" s="415"/>
      <c r="S40" s="261"/>
      <c r="T40" s="262"/>
      <c r="U40" s="401"/>
      <c r="V40" s="263"/>
      <c r="W40" s="262"/>
      <c r="X40" s="389"/>
      <c r="Y40" s="263"/>
    </row>
    <row r="41" spans="1:37" s="306" customFormat="1" ht="25.5" x14ac:dyDescent="0.25">
      <c r="A41" s="443">
        <v>1</v>
      </c>
      <c r="B41" s="563" t="s">
        <v>434</v>
      </c>
      <c r="C41" s="563"/>
      <c r="D41" s="563"/>
      <c r="E41" s="262"/>
      <c r="F41" s="430"/>
      <c r="G41" s="415"/>
      <c r="H41" s="416"/>
      <c r="I41" s="415"/>
      <c r="J41" s="415"/>
      <c r="K41" s="416"/>
      <c r="L41" s="415"/>
      <c r="M41" s="415"/>
      <c r="N41" s="416"/>
      <c r="O41" s="415"/>
      <c r="P41" s="415"/>
      <c r="Q41" s="416"/>
      <c r="R41" s="415"/>
      <c r="S41" s="261"/>
      <c r="T41" s="262"/>
      <c r="U41" s="445" t="s">
        <v>490</v>
      </c>
      <c r="V41" s="263"/>
      <c r="W41" s="262"/>
      <c r="X41" s="389"/>
      <c r="Y41" s="263"/>
    </row>
    <row r="42" spans="1:37" s="306" customFormat="1" x14ac:dyDescent="0.25">
      <c r="A42" s="386" t="s">
        <v>392</v>
      </c>
      <c r="B42" s="561" t="s">
        <v>465</v>
      </c>
      <c r="C42" s="561"/>
      <c r="D42" s="561"/>
      <c r="E42" s="262"/>
      <c r="F42" s="426"/>
      <c r="G42" s="424"/>
      <c r="H42" s="425"/>
      <c r="I42" s="426"/>
      <c r="J42" s="424"/>
      <c r="K42" s="425"/>
      <c r="L42" s="426"/>
      <c r="M42" s="424"/>
      <c r="N42" s="425"/>
      <c r="O42" s="426"/>
      <c r="P42" s="424"/>
      <c r="Q42" s="425"/>
      <c r="R42" s="426"/>
      <c r="S42" s="261"/>
      <c r="T42" s="262"/>
      <c r="U42" s="259" t="s">
        <v>446</v>
      </c>
      <c r="V42" s="263"/>
      <c r="W42" s="262"/>
      <c r="X42" s="389"/>
      <c r="Y42" s="263"/>
    </row>
    <row r="43" spans="1:37" s="306" customFormat="1" x14ac:dyDescent="0.25">
      <c r="A43" s="386" t="s">
        <v>394</v>
      </c>
      <c r="B43" s="561" t="s">
        <v>466</v>
      </c>
      <c r="C43" s="561"/>
      <c r="D43" s="561"/>
      <c r="E43" s="262"/>
      <c r="F43" s="426"/>
      <c r="G43" s="424"/>
      <c r="H43" s="425"/>
      <c r="I43" s="426"/>
      <c r="J43" s="424"/>
      <c r="K43" s="425"/>
      <c r="L43" s="426"/>
      <c r="M43" s="424"/>
      <c r="N43" s="425"/>
      <c r="O43" s="426"/>
      <c r="P43" s="424"/>
      <c r="Q43" s="425"/>
      <c r="R43" s="426"/>
      <c r="S43" s="261"/>
      <c r="T43" s="262"/>
      <c r="U43" s="259" t="s">
        <v>447</v>
      </c>
      <c r="V43" s="263"/>
      <c r="W43" s="262"/>
      <c r="X43" s="389"/>
      <c r="Y43" s="263"/>
    </row>
    <row r="44" spans="1:37" s="306" customFormat="1" x14ac:dyDescent="0.25">
      <c r="A44" s="386" t="s">
        <v>427</v>
      </c>
      <c r="B44" s="561" t="s">
        <v>467</v>
      </c>
      <c r="C44" s="561"/>
      <c r="D44" s="561"/>
      <c r="E44" s="262"/>
      <c r="F44" s="426"/>
      <c r="G44" s="424"/>
      <c r="H44" s="425"/>
      <c r="I44" s="426"/>
      <c r="J44" s="424"/>
      <c r="K44" s="425"/>
      <c r="L44" s="426"/>
      <c r="M44" s="424"/>
      <c r="N44" s="425"/>
      <c r="O44" s="426"/>
      <c r="P44" s="424"/>
      <c r="Q44" s="425"/>
      <c r="R44" s="426"/>
      <c r="S44" s="261"/>
      <c r="T44" s="262"/>
      <c r="U44" s="259" t="s">
        <v>448</v>
      </c>
      <c r="V44" s="263"/>
      <c r="W44" s="262"/>
      <c r="X44" s="389"/>
      <c r="Y44" s="263"/>
    </row>
    <row r="45" spans="1:37" s="306" customFormat="1" x14ac:dyDescent="0.25">
      <c r="A45" s="386" t="s">
        <v>396</v>
      </c>
      <c r="B45" s="386" t="s">
        <v>468</v>
      </c>
      <c r="C45" s="386"/>
      <c r="D45" s="386"/>
      <c r="E45" s="262"/>
      <c r="F45" s="426"/>
      <c r="G45" s="424"/>
      <c r="H45" s="425"/>
      <c r="I45" s="426"/>
      <c r="J45" s="424"/>
      <c r="K45" s="425"/>
      <c r="L45" s="426"/>
      <c r="M45" s="424"/>
      <c r="N45" s="425"/>
      <c r="O45" s="426"/>
      <c r="P45" s="424"/>
      <c r="Q45" s="425"/>
      <c r="R45" s="426"/>
      <c r="S45" s="261"/>
      <c r="T45" s="262"/>
      <c r="U45" s="259" t="s">
        <v>449</v>
      </c>
      <c r="V45" s="263"/>
      <c r="W45" s="262"/>
      <c r="X45" s="389"/>
      <c r="Y45" s="263"/>
    </row>
    <row r="46" spans="1:37" s="306" customFormat="1" x14ac:dyDescent="0.25">
      <c r="A46" s="386" t="s">
        <v>429</v>
      </c>
      <c r="B46" s="564" t="s">
        <v>469</v>
      </c>
      <c r="C46" s="564"/>
      <c r="D46" s="387"/>
      <c r="E46" s="262"/>
      <c r="F46" s="426"/>
      <c r="G46" s="424"/>
      <c r="H46" s="425"/>
      <c r="I46" s="426"/>
      <c r="J46" s="424"/>
      <c r="K46" s="425"/>
      <c r="L46" s="426"/>
      <c r="M46" s="424"/>
      <c r="N46" s="425"/>
      <c r="O46" s="426"/>
      <c r="P46" s="424"/>
      <c r="Q46" s="425"/>
      <c r="R46" s="426"/>
      <c r="S46" s="261"/>
      <c r="T46" s="262"/>
      <c r="U46" s="259" t="s">
        <v>450</v>
      </c>
      <c r="V46" s="263"/>
      <c r="W46" s="262"/>
      <c r="X46" s="389"/>
      <c r="Y46" s="263"/>
    </row>
    <row r="47" spans="1:37" s="306" customFormat="1" x14ac:dyDescent="0.25">
      <c r="A47" s="386" t="s">
        <v>430</v>
      </c>
      <c r="B47" s="564" t="s">
        <v>470</v>
      </c>
      <c r="C47" s="564"/>
      <c r="D47" s="564"/>
      <c r="E47" s="262"/>
      <c r="F47" s="426"/>
      <c r="G47" s="424"/>
      <c r="H47" s="425"/>
      <c r="I47" s="426"/>
      <c r="J47" s="424"/>
      <c r="K47" s="425"/>
      <c r="L47" s="426"/>
      <c r="M47" s="424"/>
      <c r="N47" s="425"/>
      <c r="O47" s="426"/>
      <c r="P47" s="424"/>
      <c r="Q47" s="425"/>
      <c r="R47" s="426"/>
      <c r="S47" s="261"/>
      <c r="T47" s="262"/>
      <c r="U47" s="259" t="s">
        <v>451</v>
      </c>
      <c r="V47" s="263"/>
      <c r="W47" s="262"/>
      <c r="X47" s="389"/>
      <c r="Y47" s="263"/>
    </row>
    <row r="48" spans="1:37" s="306" customFormat="1" x14ac:dyDescent="0.25">
      <c r="A48" s="337" t="s">
        <v>431</v>
      </c>
      <c r="B48" s="561" t="s">
        <v>471</v>
      </c>
      <c r="C48" s="561"/>
      <c r="D48" s="561"/>
      <c r="E48" s="262"/>
      <c r="F48" s="426"/>
      <c r="G48" s="424"/>
      <c r="H48" s="425"/>
      <c r="I48" s="426"/>
      <c r="J48" s="424"/>
      <c r="K48" s="425"/>
      <c r="L48" s="426"/>
      <c r="M48" s="424"/>
      <c r="N48" s="425"/>
      <c r="O48" s="426"/>
      <c r="P48" s="424"/>
      <c r="Q48" s="425"/>
      <c r="R48" s="426"/>
      <c r="S48" s="261"/>
      <c r="T48" s="262"/>
      <c r="U48" s="259" t="s">
        <v>452</v>
      </c>
      <c r="V48" s="263"/>
      <c r="W48" s="262"/>
      <c r="X48" s="389"/>
      <c r="Y48" s="263"/>
    </row>
    <row r="49" spans="1:25" s="306" customFormat="1" x14ac:dyDescent="0.25">
      <c r="A49" s="386" t="s">
        <v>432</v>
      </c>
      <c r="B49" s="561" t="s">
        <v>472</v>
      </c>
      <c r="C49" s="561"/>
      <c r="D49" s="561"/>
      <c r="E49" s="431"/>
      <c r="F49" s="432"/>
      <c r="G49" s="424"/>
      <c r="H49" s="425"/>
      <c r="I49" s="432"/>
      <c r="J49" s="424"/>
      <c r="K49" s="425"/>
      <c r="L49" s="432"/>
      <c r="M49" s="424"/>
      <c r="N49" s="425"/>
      <c r="O49" s="432"/>
      <c r="P49" s="424"/>
      <c r="Q49" s="425"/>
      <c r="R49" s="432"/>
      <c r="S49" s="433"/>
      <c r="T49" s="431"/>
      <c r="U49" s="259" t="s">
        <v>452</v>
      </c>
      <c r="V49" s="434"/>
      <c r="W49" s="431"/>
      <c r="X49" s="389"/>
      <c r="Y49" s="434"/>
    </row>
    <row r="50" spans="1:25" s="306" customFormat="1" x14ac:dyDescent="0.25">
      <c r="A50" s="386">
        <v>1.2</v>
      </c>
      <c r="B50" s="561" t="s">
        <v>473</v>
      </c>
      <c r="C50" s="561"/>
      <c r="D50" s="561"/>
      <c r="E50" s="431"/>
      <c r="F50" s="435">
        <f>SUM(F42:F49)</f>
        <v>0</v>
      </c>
      <c r="G50" s="428"/>
      <c r="H50" s="429"/>
      <c r="I50" s="435">
        <f>SUM(I42:I49)</f>
        <v>0</v>
      </c>
      <c r="J50" s="428"/>
      <c r="K50" s="429"/>
      <c r="L50" s="435">
        <f>SUM(L42:L49)</f>
        <v>0</v>
      </c>
      <c r="M50" s="428"/>
      <c r="N50" s="429"/>
      <c r="O50" s="435">
        <f>SUM(O42:O49)</f>
        <v>0</v>
      </c>
      <c r="P50" s="428"/>
      <c r="Q50" s="429"/>
      <c r="R50" s="435">
        <f>SUM(R42:R49)</f>
        <v>0</v>
      </c>
      <c r="S50" s="433"/>
      <c r="T50" s="431"/>
      <c r="U50" s="259"/>
      <c r="V50" s="434"/>
      <c r="W50" s="431"/>
      <c r="X50" s="389"/>
      <c r="Y50" s="434"/>
    </row>
    <row r="51" spans="1:25" s="306" customFormat="1" x14ac:dyDescent="0.25">
      <c r="A51" s="386">
        <v>1.3</v>
      </c>
      <c r="B51" s="561" t="s">
        <v>474</v>
      </c>
      <c r="C51" s="561"/>
      <c r="D51" s="561"/>
      <c r="E51" s="262"/>
      <c r="F51" s="427">
        <f>F50*25</f>
        <v>0</v>
      </c>
      <c r="G51" s="428"/>
      <c r="H51" s="429"/>
      <c r="I51" s="427">
        <f>I50*25</f>
        <v>0</v>
      </c>
      <c r="J51" s="428"/>
      <c r="K51" s="429"/>
      <c r="L51" s="427">
        <f>L50*25</f>
        <v>0</v>
      </c>
      <c r="M51" s="428"/>
      <c r="N51" s="429"/>
      <c r="O51" s="427">
        <f>O50*25</f>
        <v>0</v>
      </c>
      <c r="P51" s="428"/>
      <c r="Q51" s="429"/>
      <c r="R51" s="427">
        <f>R50*25</f>
        <v>0</v>
      </c>
      <c r="S51" s="261"/>
      <c r="T51" s="262"/>
      <c r="U51" s="259"/>
      <c r="V51" s="263"/>
      <c r="W51" s="262"/>
      <c r="X51" s="394"/>
      <c r="Y51" s="263"/>
    </row>
    <row r="52" spans="1:25" s="306" customFormat="1" x14ac:dyDescent="0.25">
      <c r="A52" s="386">
        <v>1.4</v>
      </c>
      <c r="B52" s="561" t="s">
        <v>475</v>
      </c>
      <c r="C52" s="561"/>
      <c r="D52" s="561"/>
      <c r="E52" s="262"/>
      <c r="F52" s="435">
        <f>F50/0.0192</f>
        <v>0</v>
      </c>
      <c r="G52" s="428"/>
      <c r="H52" s="429"/>
      <c r="I52" s="435">
        <f>I50/0.0192</f>
        <v>0</v>
      </c>
      <c r="J52" s="428"/>
      <c r="K52" s="429"/>
      <c r="L52" s="435">
        <f>L50/0.0192</f>
        <v>0</v>
      </c>
      <c r="M52" s="428"/>
      <c r="N52" s="429"/>
      <c r="O52" s="435">
        <f>O50/0.0192</f>
        <v>0</v>
      </c>
      <c r="P52" s="428"/>
      <c r="Q52" s="429"/>
      <c r="R52" s="435">
        <f>R50/0.0192</f>
        <v>0</v>
      </c>
      <c r="S52" s="261"/>
      <c r="T52" s="262"/>
      <c r="U52" s="259" t="s">
        <v>444</v>
      </c>
      <c r="V52" s="263"/>
      <c r="W52" s="262"/>
      <c r="X52" s="394"/>
      <c r="Y52" s="263"/>
    </row>
    <row r="53" spans="1:25" s="306" customFormat="1" x14ac:dyDescent="0.25">
      <c r="A53" s="386"/>
      <c r="E53" s="262"/>
      <c r="F53" s="430"/>
      <c r="G53" s="415"/>
      <c r="H53" s="416"/>
      <c r="I53" s="430"/>
      <c r="J53" s="415"/>
      <c r="K53" s="416"/>
      <c r="L53" s="430"/>
      <c r="M53" s="415"/>
      <c r="N53" s="416"/>
      <c r="O53" s="430"/>
      <c r="P53" s="415"/>
      <c r="Q53" s="416"/>
      <c r="R53" s="430"/>
      <c r="S53" s="261"/>
      <c r="T53" s="262"/>
      <c r="U53" s="259"/>
      <c r="V53" s="263"/>
      <c r="W53" s="262"/>
      <c r="X53" s="394"/>
      <c r="Y53" s="263"/>
    </row>
    <row r="54" spans="1:25" s="306" customFormat="1" ht="25.5" x14ac:dyDescent="0.25">
      <c r="A54" s="443">
        <v>2</v>
      </c>
      <c r="B54" s="563" t="s">
        <v>445</v>
      </c>
      <c r="C54" s="563"/>
      <c r="D54" s="563"/>
      <c r="E54" s="262"/>
      <c r="F54" s="430"/>
      <c r="G54" s="415"/>
      <c r="H54" s="416"/>
      <c r="I54" s="430"/>
      <c r="J54" s="415"/>
      <c r="K54" s="416"/>
      <c r="L54" s="430"/>
      <c r="M54" s="415"/>
      <c r="N54" s="416"/>
      <c r="O54" s="430"/>
      <c r="P54" s="415"/>
      <c r="Q54" s="416"/>
      <c r="R54" s="430"/>
      <c r="S54" s="261"/>
      <c r="T54" s="262"/>
      <c r="U54" s="445" t="s">
        <v>491</v>
      </c>
      <c r="V54" s="263"/>
      <c r="W54" s="262"/>
      <c r="X54" s="389"/>
      <c r="Y54" s="263"/>
    </row>
    <row r="55" spans="1:25" s="306" customFormat="1" x14ac:dyDescent="0.25">
      <c r="A55" s="386" t="s">
        <v>453</v>
      </c>
      <c r="B55" s="561" t="s">
        <v>465</v>
      </c>
      <c r="C55" s="561"/>
      <c r="D55" s="561"/>
      <c r="E55" s="262"/>
      <c r="F55" s="426"/>
      <c r="G55" s="424"/>
      <c r="H55" s="425"/>
      <c r="I55" s="426"/>
      <c r="J55" s="424"/>
      <c r="K55" s="425"/>
      <c r="L55" s="426"/>
      <c r="M55" s="424"/>
      <c r="N55" s="425"/>
      <c r="O55" s="426"/>
      <c r="P55" s="424"/>
      <c r="Q55" s="425"/>
      <c r="R55" s="426"/>
      <c r="S55" s="261"/>
      <c r="T55" s="262"/>
      <c r="U55" s="259" t="s">
        <v>446</v>
      </c>
      <c r="V55" s="263"/>
      <c r="W55" s="262"/>
      <c r="X55" s="389"/>
      <c r="Y55" s="263"/>
    </row>
    <row r="56" spans="1:25" s="306" customFormat="1" x14ac:dyDescent="0.25">
      <c r="A56" s="386" t="s">
        <v>454</v>
      </c>
      <c r="B56" s="386" t="s">
        <v>468</v>
      </c>
      <c r="C56" s="386"/>
      <c r="D56" s="386"/>
      <c r="E56" s="262"/>
      <c r="F56" s="426"/>
      <c r="G56" s="424"/>
      <c r="H56" s="425"/>
      <c r="I56" s="426"/>
      <c r="J56" s="424"/>
      <c r="K56" s="425"/>
      <c r="L56" s="426"/>
      <c r="M56" s="424"/>
      <c r="N56" s="425"/>
      <c r="O56" s="426"/>
      <c r="P56" s="424"/>
      <c r="Q56" s="425"/>
      <c r="R56" s="426"/>
      <c r="S56" s="261"/>
      <c r="T56" s="262"/>
      <c r="U56" s="259" t="s">
        <v>449</v>
      </c>
      <c r="V56" s="263"/>
      <c r="W56" s="262"/>
      <c r="X56" s="389"/>
      <c r="Y56" s="263"/>
    </row>
    <row r="57" spans="1:25" s="306" customFormat="1" x14ac:dyDescent="0.25">
      <c r="A57" s="386" t="s">
        <v>455</v>
      </c>
      <c r="B57" s="564" t="s">
        <v>469</v>
      </c>
      <c r="C57" s="564"/>
      <c r="D57" s="387"/>
      <c r="E57" s="262"/>
      <c r="F57" s="426"/>
      <c r="G57" s="424"/>
      <c r="H57" s="425"/>
      <c r="I57" s="426"/>
      <c r="J57" s="424"/>
      <c r="K57" s="425"/>
      <c r="L57" s="426"/>
      <c r="M57" s="424"/>
      <c r="N57" s="425"/>
      <c r="O57" s="426"/>
      <c r="P57" s="424"/>
      <c r="Q57" s="425"/>
      <c r="R57" s="426"/>
      <c r="S57" s="261"/>
      <c r="T57" s="262"/>
      <c r="U57" s="259" t="s">
        <v>450</v>
      </c>
      <c r="V57" s="263"/>
      <c r="W57" s="262"/>
      <c r="X57" s="389"/>
      <c r="Y57" s="263"/>
    </row>
    <row r="58" spans="1:25" s="306" customFormat="1" x14ac:dyDescent="0.25">
      <c r="A58" s="386" t="s">
        <v>456</v>
      </c>
      <c r="B58" s="564" t="s">
        <v>470</v>
      </c>
      <c r="C58" s="564"/>
      <c r="D58" s="564"/>
      <c r="E58" s="262"/>
      <c r="F58" s="426"/>
      <c r="G58" s="424"/>
      <c r="H58" s="425"/>
      <c r="I58" s="426"/>
      <c r="J58" s="424"/>
      <c r="K58" s="425"/>
      <c r="L58" s="426"/>
      <c r="M58" s="424"/>
      <c r="N58" s="425"/>
      <c r="O58" s="426"/>
      <c r="P58" s="424"/>
      <c r="Q58" s="425"/>
      <c r="R58" s="426"/>
      <c r="S58" s="261"/>
      <c r="T58" s="262"/>
      <c r="U58" s="259" t="s">
        <v>451</v>
      </c>
      <c r="V58" s="263"/>
      <c r="W58" s="262"/>
      <c r="X58" s="389"/>
      <c r="Y58" s="263"/>
    </row>
    <row r="59" spans="1:25" s="306" customFormat="1" ht="39.75" customHeight="1" x14ac:dyDescent="0.25">
      <c r="A59" s="337" t="s">
        <v>457</v>
      </c>
      <c r="B59" s="564" t="s">
        <v>471</v>
      </c>
      <c r="C59" s="564"/>
      <c r="D59" s="565"/>
      <c r="E59" s="262"/>
      <c r="F59" s="426"/>
      <c r="G59" s="424"/>
      <c r="H59" s="425"/>
      <c r="I59" s="426"/>
      <c r="J59" s="424"/>
      <c r="K59" s="425"/>
      <c r="L59" s="426"/>
      <c r="M59" s="424"/>
      <c r="N59" s="425"/>
      <c r="O59" s="426"/>
      <c r="P59" s="424"/>
      <c r="Q59" s="425"/>
      <c r="R59" s="426"/>
      <c r="S59" s="261"/>
      <c r="T59" s="262"/>
      <c r="U59" s="259" t="s">
        <v>452</v>
      </c>
      <c r="V59" s="263"/>
      <c r="W59" s="262"/>
      <c r="X59" s="389"/>
      <c r="Y59" s="263"/>
    </row>
    <row r="60" spans="1:25" s="306" customFormat="1" x14ac:dyDescent="0.25">
      <c r="A60" s="386" t="s">
        <v>458</v>
      </c>
      <c r="B60" s="561" t="s">
        <v>476</v>
      </c>
      <c r="C60" s="561"/>
      <c r="D60" s="561"/>
      <c r="E60" s="431"/>
      <c r="F60" s="432"/>
      <c r="G60" s="424"/>
      <c r="H60" s="425"/>
      <c r="I60" s="432"/>
      <c r="J60" s="424"/>
      <c r="K60" s="425"/>
      <c r="L60" s="432"/>
      <c r="M60" s="424"/>
      <c r="N60" s="425"/>
      <c r="O60" s="432"/>
      <c r="P60" s="424"/>
      <c r="Q60" s="425"/>
      <c r="R60" s="432"/>
      <c r="S60" s="433"/>
      <c r="T60" s="431"/>
      <c r="U60" s="259" t="s">
        <v>452</v>
      </c>
      <c r="V60" s="434"/>
      <c r="W60" s="431"/>
      <c r="X60" s="389"/>
      <c r="Y60" s="434"/>
    </row>
    <row r="61" spans="1:25" s="306" customFormat="1" ht="34.5" customHeight="1" x14ac:dyDescent="0.25">
      <c r="A61" s="422" t="s">
        <v>459</v>
      </c>
      <c r="B61" s="566" t="s">
        <v>477</v>
      </c>
      <c r="C61" s="566"/>
      <c r="D61" s="422"/>
      <c r="E61" s="431"/>
      <c r="F61" s="432"/>
      <c r="G61" s="424"/>
      <c r="H61" s="425"/>
      <c r="I61" s="432"/>
      <c r="J61" s="424"/>
      <c r="K61" s="425"/>
      <c r="L61" s="432"/>
      <c r="M61" s="424"/>
      <c r="N61" s="425"/>
      <c r="O61" s="432"/>
      <c r="P61" s="424"/>
      <c r="Q61" s="425"/>
      <c r="R61" s="432"/>
      <c r="S61" s="433"/>
      <c r="T61" s="431"/>
      <c r="U61" s="259" t="s">
        <v>452</v>
      </c>
      <c r="V61" s="434"/>
      <c r="W61" s="431"/>
      <c r="X61" s="389"/>
      <c r="Y61" s="434"/>
    </row>
    <row r="62" spans="1:25" s="306" customFormat="1" x14ac:dyDescent="0.25">
      <c r="A62" s="422" t="s">
        <v>460</v>
      </c>
      <c r="B62" s="566" t="s">
        <v>478</v>
      </c>
      <c r="C62" s="566"/>
      <c r="D62" s="422"/>
      <c r="E62" s="431"/>
      <c r="F62" s="432"/>
      <c r="G62" s="424"/>
      <c r="H62" s="425"/>
      <c r="I62" s="432"/>
      <c r="J62" s="424"/>
      <c r="K62" s="425"/>
      <c r="L62" s="432"/>
      <c r="M62" s="424"/>
      <c r="N62" s="425"/>
      <c r="O62" s="432"/>
      <c r="P62" s="424"/>
      <c r="Q62" s="425"/>
      <c r="R62" s="432"/>
      <c r="S62" s="433"/>
      <c r="T62" s="431"/>
      <c r="U62" s="259" t="s">
        <v>433</v>
      </c>
      <c r="V62" s="434"/>
      <c r="W62" s="431"/>
      <c r="X62" s="389"/>
      <c r="Y62" s="434"/>
    </row>
    <row r="63" spans="1:25" s="306" customFormat="1" x14ac:dyDescent="0.25">
      <c r="A63" s="386">
        <v>2.2000000000000002</v>
      </c>
      <c r="B63" s="561" t="s">
        <v>479</v>
      </c>
      <c r="C63" s="561"/>
      <c r="D63" s="561"/>
      <c r="E63" s="431"/>
      <c r="F63" s="435">
        <f>SUM(F55:F62)</f>
        <v>0</v>
      </c>
      <c r="G63" s="428"/>
      <c r="H63" s="429"/>
      <c r="I63" s="435">
        <f>SUM(I55:I62)</f>
        <v>0</v>
      </c>
      <c r="J63" s="428"/>
      <c r="K63" s="429"/>
      <c r="L63" s="435">
        <f>SUM(L55:L62)</f>
        <v>0</v>
      </c>
      <c r="M63" s="428"/>
      <c r="N63" s="429"/>
      <c r="O63" s="435">
        <f>SUM(O55:O62)</f>
        <v>0</v>
      </c>
      <c r="P63" s="428"/>
      <c r="Q63" s="429"/>
      <c r="R63" s="435">
        <f>SUM(R55:R62)</f>
        <v>0</v>
      </c>
      <c r="S63" s="433"/>
      <c r="T63" s="431"/>
      <c r="U63" s="259"/>
      <c r="V63" s="263"/>
      <c r="W63" s="262"/>
      <c r="X63" s="389"/>
      <c r="Y63" s="263"/>
    </row>
    <row r="64" spans="1:25" s="306" customFormat="1" x14ac:dyDescent="0.25">
      <c r="A64" s="386">
        <v>2.2999999999999998</v>
      </c>
      <c r="B64" s="561" t="s">
        <v>480</v>
      </c>
      <c r="C64" s="561"/>
      <c r="D64" s="561"/>
      <c r="E64" s="262"/>
      <c r="F64" s="427">
        <f>F63*25</f>
        <v>0</v>
      </c>
      <c r="G64" s="428"/>
      <c r="H64" s="429"/>
      <c r="I64" s="427">
        <f>I63*25</f>
        <v>0</v>
      </c>
      <c r="J64" s="428"/>
      <c r="K64" s="429"/>
      <c r="L64" s="427">
        <f>L63*25</f>
        <v>0</v>
      </c>
      <c r="M64" s="428"/>
      <c r="N64" s="429"/>
      <c r="O64" s="427">
        <f>O63*25</f>
        <v>0</v>
      </c>
      <c r="P64" s="428"/>
      <c r="Q64" s="429"/>
      <c r="R64" s="427">
        <f>R63*25</f>
        <v>0</v>
      </c>
      <c r="S64" s="261"/>
      <c r="T64" s="262"/>
      <c r="U64" s="259"/>
      <c r="V64" s="263"/>
      <c r="W64" s="262"/>
      <c r="X64" s="389"/>
      <c r="Y64" s="263"/>
    </row>
    <row r="65" spans="1:25" s="306" customFormat="1" x14ac:dyDescent="0.25">
      <c r="A65" s="386">
        <v>2.4</v>
      </c>
      <c r="B65" s="561" t="s">
        <v>481</v>
      </c>
      <c r="C65" s="561"/>
      <c r="D65" s="561"/>
      <c r="E65" s="262"/>
      <c r="F65" s="435">
        <f>F63/0.0192</f>
        <v>0</v>
      </c>
      <c r="G65" s="428"/>
      <c r="H65" s="429"/>
      <c r="I65" s="435">
        <f>I63/0.0192</f>
        <v>0</v>
      </c>
      <c r="J65" s="428"/>
      <c r="K65" s="429"/>
      <c r="L65" s="435">
        <f>L63/0.0192</f>
        <v>0</v>
      </c>
      <c r="M65" s="428"/>
      <c r="N65" s="429"/>
      <c r="O65" s="435">
        <f>O63/0.0192</f>
        <v>0</v>
      </c>
      <c r="P65" s="428"/>
      <c r="Q65" s="429"/>
      <c r="R65" s="435">
        <f>R63/0.0192</f>
        <v>0</v>
      </c>
      <c r="S65" s="261"/>
      <c r="T65" s="262"/>
      <c r="U65" s="259" t="s">
        <v>444</v>
      </c>
      <c r="V65" s="263"/>
      <c r="W65" s="262"/>
      <c r="X65" s="389"/>
      <c r="Y65" s="263"/>
    </row>
    <row r="66" spans="1:25" s="306" customFormat="1" x14ac:dyDescent="0.25">
      <c r="A66" s="337"/>
      <c r="B66" s="561"/>
      <c r="C66" s="561"/>
      <c r="D66" s="561"/>
      <c r="E66" s="262"/>
      <c r="F66" s="430"/>
      <c r="G66" s="415"/>
      <c r="H66" s="416"/>
      <c r="I66" s="430"/>
      <c r="J66" s="415"/>
      <c r="K66" s="416"/>
      <c r="L66" s="430"/>
      <c r="M66" s="415"/>
      <c r="N66" s="416"/>
      <c r="O66" s="430"/>
      <c r="P66" s="415"/>
      <c r="Q66" s="416"/>
      <c r="R66" s="430"/>
      <c r="S66" s="261"/>
      <c r="T66" s="262"/>
      <c r="U66" s="259"/>
      <c r="V66" s="263"/>
      <c r="W66" s="262"/>
      <c r="X66" s="389"/>
      <c r="Y66" s="263"/>
    </row>
    <row r="67" spans="1:25" s="306" customFormat="1" ht="25.5" x14ac:dyDescent="0.25">
      <c r="A67" s="443">
        <v>3</v>
      </c>
      <c r="B67" s="563" t="s">
        <v>440</v>
      </c>
      <c r="C67" s="563"/>
      <c r="D67" s="567"/>
      <c r="E67" s="262"/>
      <c r="F67" s="430"/>
      <c r="G67" s="415"/>
      <c r="H67" s="416"/>
      <c r="I67" s="430"/>
      <c r="J67" s="415"/>
      <c r="K67" s="416"/>
      <c r="L67" s="430"/>
      <c r="M67" s="415"/>
      <c r="N67" s="416"/>
      <c r="O67" s="430"/>
      <c r="P67" s="415"/>
      <c r="Q67" s="416"/>
      <c r="R67" s="430"/>
      <c r="S67" s="261"/>
      <c r="T67" s="262"/>
      <c r="U67" s="445" t="s">
        <v>492</v>
      </c>
      <c r="V67" s="263"/>
      <c r="W67" s="262"/>
      <c r="X67" s="389"/>
      <c r="Y67" s="263"/>
    </row>
    <row r="68" spans="1:25" s="306" customFormat="1" x14ac:dyDescent="0.25">
      <c r="A68" s="386">
        <v>3.1</v>
      </c>
      <c r="B68" s="561" t="s">
        <v>482</v>
      </c>
      <c r="C68" s="561"/>
      <c r="D68" s="561"/>
      <c r="E68" s="262"/>
      <c r="F68" s="432"/>
      <c r="G68" s="424"/>
      <c r="H68" s="425"/>
      <c r="I68" s="432"/>
      <c r="J68" s="424"/>
      <c r="K68" s="425"/>
      <c r="L68" s="432"/>
      <c r="M68" s="424"/>
      <c r="N68" s="425"/>
      <c r="O68" s="432"/>
      <c r="P68" s="424"/>
      <c r="Q68" s="425"/>
      <c r="R68" s="432"/>
      <c r="S68" s="261"/>
      <c r="T68" s="262"/>
      <c r="U68" s="259" t="s">
        <v>437</v>
      </c>
      <c r="V68" s="263"/>
      <c r="W68" s="262"/>
      <c r="X68" s="389"/>
      <c r="Y68" s="263"/>
    </row>
    <row r="69" spans="1:25" s="306" customFormat="1" x14ac:dyDescent="0.25">
      <c r="A69" s="386">
        <v>3.2</v>
      </c>
      <c r="B69" s="561" t="s">
        <v>483</v>
      </c>
      <c r="C69" s="561"/>
      <c r="D69" s="561"/>
      <c r="E69" s="262"/>
      <c r="F69" s="427">
        <f>F68*25</f>
        <v>0</v>
      </c>
      <c r="G69" s="428"/>
      <c r="H69" s="429"/>
      <c r="I69" s="427">
        <f>I68*25</f>
        <v>0</v>
      </c>
      <c r="J69" s="428"/>
      <c r="K69" s="429"/>
      <c r="L69" s="427">
        <f>L68*25</f>
        <v>0</v>
      </c>
      <c r="M69" s="428"/>
      <c r="N69" s="429"/>
      <c r="O69" s="427">
        <f>O68*25</f>
        <v>0</v>
      </c>
      <c r="P69" s="428"/>
      <c r="Q69" s="429"/>
      <c r="R69" s="427">
        <f>R68*25</f>
        <v>0</v>
      </c>
      <c r="S69" s="261"/>
      <c r="T69" s="262"/>
      <c r="U69" s="259"/>
      <c r="V69" s="263"/>
      <c r="W69" s="262"/>
      <c r="X69" s="389"/>
      <c r="Y69" s="263"/>
    </row>
    <row r="70" spans="1:25" s="306" customFormat="1" x14ac:dyDescent="0.25">
      <c r="A70" s="386">
        <v>3.3</v>
      </c>
      <c r="B70" s="561" t="s">
        <v>484</v>
      </c>
      <c r="C70" s="561"/>
      <c r="D70" s="561"/>
      <c r="E70" s="262"/>
      <c r="F70" s="435">
        <f>F68/0.0192</f>
        <v>0</v>
      </c>
      <c r="G70" s="428"/>
      <c r="H70" s="429"/>
      <c r="I70" s="435">
        <f>I68/0.0192</f>
        <v>0</v>
      </c>
      <c r="J70" s="428"/>
      <c r="K70" s="429"/>
      <c r="L70" s="435">
        <f>L68/0.0192</f>
        <v>0</v>
      </c>
      <c r="M70" s="428"/>
      <c r="N70" s="429"/>
      <c r="O70" s="435">
        <f>O68/0.0192</f>
        <v>0</v>
      </c>
      <c r="P70" s="428"/>
      <c r="Q70" s="429"/>
      <c r="R70" s="435">
        <f>R68/0.0192</f>
        <v>0</v>
      </c>
      <c r="S70" s="261"/>
      <c r="T70" s="262"/>
      <c r="U70" s="259"/>
      <c r="V70" s="263"/>
      <c r="W70" s="262"/>
      <c r="X70" s="389"/>
      <c r="Y70" s="263"/>
    </row>
    <row r="71" spans="1:25" s="306" customFormat="1" x14ac:dyDescent="0.25">
      <c r="A71" s="386"/>
      <c r="B71" s="386"/>
      <c r="C71" s="386"/>
      <c r="D71" s="386"/>
      <c r="E71" s="262"/>
      <c r="F71" s="430"/>
      <c r="G71" s="415"/>
      <c r="H71" s="416"/>
      <c r="I71" s="430"/>
      <c r="J71" s="415"/>
      <c r="K71" s="416"/>
      <c r="L71" s="430"/>
      <c r="M71" s="415"/>
      <c r="N71" s="416"/>
      <c r="O71" s="430"/>
      <c r="P71" s="415"/>
      <c r="Q71" s="416"/>
      <c r="R71" s="430"/>
      <c r="S71" s="261"/>
      <c r="T71" s="262"/>
      <c r="U71" s="259"/>
      <c r="V71" s="263"/>
      <c r="W71" s="262"/>
      <c r="X71" s="389"/>
      <c r="Y71" s="263"/>
    </row>
    <row r="72" spans="1:25" s="306" customFormat="1" ht="25.5" x14ac:dyDescent="0.25">
      <c r="A72" s="443">
        <v>4</v>
      </c>
      <c r="B72" s="563" t="s">
        <v>498</v>
      </c>
      <c r="C72" s="563"/>
      <c r="D72" s="567"/>
      <c r="E72" s="262"/>
      <c r="F72" s="430"/>
      <c r="G72" s="415"/>
      <c r="H72" s="416"/>
      <c r="I72" s="430"/>
      <c r="J72" s="415"/>
      <c r="K72" s="416"/>
      <c r="L72" s="430"/>
      <c r="M72" s="415"/>
      <c r="N72" s="416"/>
      <c r="O72" s="430"/>
      <c r="P72" s="415"/>
      <c r="Q72" s="416"/>
      <c r="R72" s="430"/>
      <c r="S72" s="261"/>
      <c r="T72" s="262"/>
      <c r="U72" s="259" t="s">
        <v>499</v>
      </c>
      <c r="V72" s="263"/>
      <c r="W72" s="262"/>
      <c r="X72" s="572" t="s">
        <v>439</v>
      </c>
      <c r="Y72" s="263"/>
    </row>
    <row r="73" spans="1:25" s="306" customFormat="1" x14ac:dyDescent="0.25">
      <c r="A73" s="386">
        <v>4.0999999999999996</v>
      </c>
      <c r="B73" s="386" t="s">
        <v>485</v>
      </c>
      <c r="C73" s="443"/>
      <c r="D73" s="443"/>
      <c r="E73" s="262"/>
      <c r="F73" s="432"/>
      <c r="G73" s="424"/>
      <c r="H73" s="425"/>
      <c r="I73" s="432"/>
      <c r="J73" s="424"/>
      <c r="K73" s="425"/>
      <c r="L73" s="432"/>
      <c r="M73" s="424"/>
      <c r="N73" s="425"/>
      <c r="O73" s="432"/>
      <c r="P73" s="424"/>
      <c r="Q73" s="425"/>
      <c r="R73" s="432"/>
      <c r="S73" s="261"/>
      <c r="T73" s="262"/>
      <c r="U73" s="259"/>
      <c r="V73" s="263"/>
      <c r="W73" s="262"/>
      <c r="X73" s="572"/>
      <c r="Y73" s="263"/>
    </row>
    <row r="74" spans="1:25" s="306" customFormat="1" x14ac:dyDescent="0.25">
      <c r="A74" s="386">
        <v>4.2</v>
      </c>
      <c r="B74" s="561" t="s">
        <v>486</v>
      </c>
      <c r="C74" s="561"/>
      <c r="D74" s="561"/>
      <c r="E74" s="262"/>
      <c r="F74" s="427">
        <f>F73*25</f>
        <v>0</v>
      </c>
      <c r="G74" s="428"/>
      <c r="H74" s="429"/>
      <c r="I74" s="427">
        <f>I73*25</f>
        <v>0</v>
      </c>
      <c r="J74" s="428"/>
      <c r="K74" s="429"/>
      <c r="L74" s="427">
        <f>L73*25</f>
        <v>0</v>
      </c>
      <c r="M74" s="428"/>
      <c r="N74" s="429"/>
      <c r="O74" s="427">
        <f>O73*25</f>
        <v>0</v>
      </c>
      <c r="P74" s="428"/>
      <c r="Q74" s="429"/>
      <c r="R74" s="427">
        <f>R73*25</f>
        <v>0</v>
      </c>
      <c r="S74" s="261"/>
      <c r="T74" s="262"/>
      <c r="U74" s="259"/>
      <c r="V74" s="263"/>
      <c r="W74" s="262"/>
      <c r="X74" s="572"/>
      <c r="Y74" s="263"/>
    </row>
    <row r="75" spans="1:25" s="306" customFormat="1" x14ac:dyDescent="0.25">
      <c r="A75" s="386">
        <v>4.3</v>
      </c>
      <c r="B75" s="561" t="s">
        <v>487</v>
      </c>
      <c r="C75" s="561"/>
      <c r="D75" s="561"/>
      <c r="E75" s="262"/>
      <c r="F75" s="435">
        <f>F73/0.0192</f>
        <v>0</v>
      </c>
      <c r="G75" s="428"/>
      <c r="H75" s="429"/>
      <c r="I75" s="435">
        <f>I73/0.0192</f>
        <v>0</v>
      </c>
      <c r="J75" s="428"/>
      <c r="K75" s="429"/>
      <c r="L75" s="435">
        <f>L73/0.0192</f>
        <v>0</v>
      </c>
      <c r="M75" s="428"/>
      <c r="N75" s="429"/>
      <c r="O75" s="435">
        <f>O73/0.0192</f>
        <v>0</v>
      </c>
      <c r="P75" s="428"/>
      <c r="Q75" s="429"/>
      <c r="R75" s="435">
        <f>R73/0.0192</f>
        <v>0</v>
      </c>
      <c r="S75" s="261"/>
      <c r="T75" s="262"/>
      <c r="U75" s="259"/>
      <c r="V75" s="263"/>
      <c r="W75" s="262"/>
      <c r="X75" s="572"/>
      <c r="Y75" s="263"/>
    </row>
    <row r="76" spans="1:25" s="306" customFormat="1" x14ac:dyDescent="0.25">
      <c r="A76" s="386"/>
      <c r="B76" s="386"/>
      <c r="C76" s="386"/>
      <c r="D76" s="386"/>
      <c r="E76" s="262"/>
      <c r="F76" s="430"/>
      <c r="G76" s="415"/>
      <c r="H76" s="416"/>
      <c r="I76" s="430"/>
      <c r="J76" s="415"/>
      <c r="K76" s="416"/>
      <c r="L76" s="430"/>
      <c r="M76" s="415"/>
      <c r="N76" s="416"/>
      <c r="O76" s="430"/>
      <c r="P76" s="415"/>
      <c r="Q76" s="416"/>
      <c r="R76" s="430"/>
      <c r="S76" s="261"/>
      <c r="T76" s="262"/>
      <c r="U76" s="259"/>
      <c r="V76" s="263"/>
      <c r="W76" s="262"/>
      <c r="X76" s="389"/>
      <c r="Y76" s="263"/>
    </row>
    <row r="77" spans="1:25" s="306" customFormat="1" x14ac:dyDescent="0.25">
      <c r="A77" s="443">
        <v>5</v>
      </c>
      <c r="B77" s="563" t="s">
        <v>441</v>
      </c>
      <c r="C77" s="563"/>
      <c r="D77" s="567"/>
      <c r="E77" s="262"/>
      <c r="F77" s="430"/>
      <c r="G77" s="415"/>
      <c r="H77" s="416"/>
      <c r="I77" s="430"/>
      <c r="J77" s="415"/>
      <c r="K77" s="416"/>
      <c r="L77" s="430"/>
      <c r="M77" s="415"/>
      <c r="N77" s="416"/>
      <c r="O77" s="430"/>
      <c r="P77" s="415"/>
      <c r="Q77" s="416"/>
      <c r="R77" s="430"/>
      <c r="S77" s="261"/>
      <c r="T77" s="262"/>
      <c r="U77" s="445"/>
      <c r="V77" s="263"/>
      <c r="W77" s="262"/>
      <c r="X77" s="389"/>
      <c r="Y77" s="263"/>
    </row>
    <row r="78" spans="1:25" s="306" customFormat="1" x14ac:dyDescent="0.25">
      <c r="A78" s="386">
        <v>5.0999999999999996</v>
      </c>
      <c r="B78" s="386" t="s">
        <v>438</v>
      </c>
      <c r="C78" s="386"/>
      <c r="D78" s="386"/>
      <c r="E78" s="262"/>
      <c r="F78" s="427">
        <f>(F70+F65+F52+F75)/1000</f>
        <v>0</v>
      </c>
      <c r="G78" s="428"/>
      <c r="H78" s="429"/>
      <c r="I78" s="427">
        <f>(I70+I65+I52+I75)/1000</f>
        <v>0</v>
      </c>
      <c r="J78" s="428"/>
      <c r="K78" s="429"/>
      <c r="L78" s="427">
        <f>(L70+L65+L52+L75)/1000</f>
        <v>0</v>
      </c>
      <c r="M78" s="428"/>
      <c r="N78" s="429"/>
      <c r="O78" s="427">
        <f>(O70+O65+O52+O75)/1000</f>
        <v>0</v>
      </c>
      <c r="P78" s="428"/>
      <c r="Q78" s="429"/>
      <c r="R78" s="427">
        <f>(R70+R65+R52+R75)/1000</f>
        <v>0</v>
      </c>
      <c r="S78" s="261"/>
      <c r="T78" s="262"/>
      <c r="U78" s="259"/>
      <c r="V78" s="263"/>
      <c r="W78" s="262"/>
      <c r="X78" s="389"/>
      <c r="Y78" s="263"/>
    </row>
    <row r="79" spans="1:25" s="306" customFormat="1" x14ac:dyDescent="0.25">
      <c r="A79" s="386">
        <v>5.2</v>
      </c>
      <c r="B79" s="558" t="s">
        <v>488</v>
      </c>
      <c r="C79" s="558"/>
      <c r="D79" s="386"/>
      <c r="E79" s="262"/>
      <c r="F79" s="426"/>
      <c r="G79" s="424"/>
      <c r="H79" s="425"/>
      <c r="I79" s="426"/>
      <c r="J79" s="424"/>
      <c r="K79" s="425"/>
      <c r="L79" s="426"/>
      <c r="M79" s="424"/>
      <c r="N79" s="425"/>
      <c r="O79" s="426"/>
      <c r="P79" s="424"/>
      <c r="Q79" s="425"/>
      <c r="R79" s="426"/>
      <c r="S79" s="261"/>
      <c r="T79" s="262"/>
      <c r="U79" s="449" t="s">
        <v>489</v>
      </c>
      <c r="V79" s="263"/>
      <c r="W79" s="262"/>
      <c r="X79" s="259" t="s">
        <v>463</v>
      </c>
      <c r="Y79" s="263"/>
    </row>
    <row r="80" spans="1:25" s="306" customFormat="1" x14ac:dyDescent="0.25">
      <c r="A80" s="386" t="s">
        <v>254</v>
      </c>
      <c r="B80" s="386" t="s">
        <v>464</v>
      </c>
      <c r="C80" s="386"/>
      <c r="D80" s="386"/>
      <c r="E80" s="262"/>
      <c r="F80" s="427">
        <f>F79*0.95/1000</f>
        <v>0</v>
      </c>
      <c r="G80" s="428"/>
      <c r="H80" s="429"/>
      <c r="I80" s="427">
        <f>I79*0.95/1000</f>
        <v>0</v>
      </c>
      <c r="J80" s="428"/>
      <c r="K80" s="429"/>
      <c r="L80" s="427">
        <f>L79*0.95/1000</f>
        <v>0</v>
      </c>
      <c r="M80" s="428"/>
      <c r="N80" s="429"/>
      <c r="O80" s="427">
        <f>O79*0.95/1000</f>
        <v>0</v>
      </c>
      <c r="P80" s="428"/>
      <c r="Q80" s="429"/>
      <c r="R80" s="427">
        <f>R79*0.95/1000</f>
        <v>0</v>
      </c>
      <c r="S80" s="261"/>
      <c r="T80" s="262"/>
      <c r="U80" s="259" t="s">
        <v>461</v>
      </c>
      <c r="V80" s="263"/>
      <c r="W80" s="262"/>
      <c r="X80" s="389"/>
      <c r="Y80" s="263"/>
    </row>
    <row r="81" spans="1:25" s="306" customFormat="1" x14ac:dyDescent="0.25">
      <c r="A81" s="386">
        <v>5.3</v>
      </c>
      <c r="B81" s="386" t="s">
        <v>493</v>
      </c>
      <c r="C81" s="386"/>
      <c r="D81" s="386"/>
      <c r="E81" s="262"/>
      <c r="F81" s="482" t="str">
        <f>IF(F80&gt;0,F78/F80,"Missing Data")</f>
        <v>Missing Data</v>
      </c>
      <c r="G81" s="448"/>
      <c r="H81" s="474"/>
      <c r="I81" s="482" t="str">
        <f>IF(I80&gt;0,I78/I80,"Missing Data")</f>
        <v>Missing Data</v>
      </c>
      <c r="J81" s="485"/>
      <c r="K81" s="486"/>
      <c r="L81" s="482" t="str">
        <f>IF(L80&gt;0,L78/L80,"Missing Data")</f>
        <v>Missing Data</v>
      </c>
      <c r="M81" s="485"/>
      <c r="N81" s="486"/>
      <c r="O81" s="482" t="str">
        <f>IF(O80&gt;0,O78/O80,"Missing Data")</f>
        <v>Missing Data</v>
      </c>
      <c r="P81" s="485"/>
      <c r="Q81" s="486"/>
      <c r="R81" s="482" t="str">
        <f>IF(R80&gt;0,R78/R80,"Missing Data")</f>
        <v>Missing Data</v>
      </c>
      <c r="S81" s="261"/>
      <c r="T81" s="262"/>
      <c r="U81" s="259"/>
      <c r="V81" s="263"/>
      <c r="W81" s="262"/>
      <c r="X81" s="389"/>
      <c r="Y81" s="263"/>
    </row>
    <row r="82" spans="1:25" s="442" customFormat="1" x14ac:dyDescent="0.25">
      <c r="A82" s="446"/>
      <c r="B82" s="569"/>
      <c r="C82" s="569"/>
      <c r="D82" s="569"/>
      <c r="E82" s="327"/>
      <c r="F82" s="436"/>
      <c r="G82" s="437"/>
      <c r="H82" s="438"/>
      <c r="I82" s="437"/>
      <c r="J82" s="437"/>
      <c r="K82" s="438"/>
      <c r="L82" s="437"/>
      <c r="M82" s="437"/>
      <c r="N82" s="438"/>
      <c r="O82" s="437"/>
      <c r="P82" s="437"/>
      <c r="Q82" s="438"/>
      <c r="R82" s="437"/>
      <c r="S82" s="326"/>
      <c r="T82" s="327"/>
      <c r="U82" s="439"/>
      <c r="V82" s="440"/>
      <c r="W82" s="327"/>
      <c r="X82" s="441"/>
      <c r="Y82" s="440"/>
    </row>
  </sheetData>
  <mergeCells count="51">
    <mergeCell ref="X72:X75"/>
    <mergeCell ref="B61:C61"/>
    <mergeCell ref="B62:C62"/>
    <mergeCell ref="B33:C33"/>
    <mergeCell ref="B35:C35"/>
    <mergeCell ref="B39:D39"/>
    <mergeCell ref="B41:D41"/>
    <mergeCell ref="B47:D47"/>
    <mergeCell ref="B43:D43"/>
    <mergeCell ref="B42:D42"/>
    <mergeCell ref="B68:D68"/>
    <mergeCell ref="B57:C57"/>
    <mergeCell ref="B64:D64"/>
    <mergeCell ref="B65:D65"/>
    <mergeCell ref="B69:D69"/>
    <mergeCell ref="B70:D70"/>
    <mergeCell ref="B23:D23"/>
    <mergeCell ref="B34:C34"/>
    <mergeCell ref="B24:D24"/>
    <mergeCell ref="B25:D25"/>
    <mergeCell ref="B26:D26"/>
    <mergeCell ref="B27:D27"/>
    <mergeCell ref="B29:D29"/>
    <mergeCell ref="B30:D30"/>
    <mergeCell ref="B31:D31"/>
    <mergeCell ref="B12:C12"/>
    <mergeCell ref="B19:D19"/>
    <mergeCell ref="B20:D20"/>
    <mergeCell ref="B21:D21"/>
    <mergeCell ref="B22:D22"/>
    <mergeCell ref="B82:D82"/>
    <mergeCell ref="B46:C46"/>
    <mergeCell ref="B44:D44"/>
    <mergeCell ref="B50:D50"/>
    <mergeCell ref="B58:D58"/>
    <mergeCell ref="B59:D59"/>
    <mergeCell ref="B66:D66"/>
    <mergeCell ref="B67:D67"/>
    <mergeCell ref="B52:D52"/>
    <mergeCell ref="B51:D51"/>
    <mergeCell ref="B55:D55"/>
    <mergeCell ref="B48:D48"/>
    <mergeCell ref="B49:D49"/>
    <mergeCell ref="B54:D54"/>
    <mergeCell ref="B60:D60"/>
    <mergeCell ref="B63:D63"/>
    <mergeCell ref="B77:D77"/>
    <mergeCell ref="B79:C79"/>
    <mergeCell ref="B72:D72"/>
    <mergeCell ref="B74:D74"/>
    <mergeCell ref="B75:D75"/>
  </mergeCells>
  <pageMargins left="0.7" right="0.7" top="0.75" bottom="0.75" header="0.3" footer="0.3"/>
  <pageSetup scale="56" fitToHeight="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I89"/>
  <sheetViews>
    <sheetView workbookViewId="0"/>
  </sheetViews>
  <sheetFormatPr defaultColWidth="9.140625" defaultRowHeight="12.75" x14ac:dyDescent="0.2"/>
  <cols>
    <col min="1" max="1" width="4.5703125" style="104" customWidth="1"/>
    <col min="2" max="2" width="63.28515625" style="104" customWidth="1"/>
    <col min="3" max="7" width="24.28515625" style="104" customWidth="1"/>
    <col min="8" max="8" width="10.5703125" style="104" customWidth="1"/>
    <col min="9" max="16384" width="9.140625" style="104"/>
  </cols>
  <sheetData>
    <row r="1" spans="1:7" x14ac:dyDescent="0.2">
      <c r="B1" s="105" t="s">
        <v>141</v>
      </c>
    </row>
    <row r="2" spans="1:7" s="124" customFormat="1" x14ac:dyDescent="0.2">
      <c r="A2" s="251" t="s">
        <v>229</v>
      </c>
      <c r="B2" s="115"/>
    </row>
    <row r="3" spans="1:7" s="124" customFormat="1" x14ac:dyDescent="0.2">
      <c r="A3" s="252" t="s">
        <v>359</v>
      </c>
      <c r="B3" s="253"/>
      <c r="C3" s="254"/>
      <c r="D3" s="254"/>
    </row>
    <row r="4" spans="1:7" x14ac:dyDescent="0.2">
      <c r="A4" s="154"/>
      <c r="B4" s="105"/>
    </row>
    <row r="5" spans="1:7" x14ac:dyDescent="0.2">
      <c r="A5" s="104" t="s">
        <v>142</v>
      </c>
    </row>
    <row r="6" spans="1:7" x14ac:dyDescent="0.2">
      <c r="A6" s="104" t="s">
        <v>143</v>
      </c>
    </row>
    <row r="8" spans="1:7" x14ac:dyDescent="0.2">
      <c r="C8" s="106" t="s">
        <v>144</v>
      </c>
      <c r="D8" s="106" t="s">
        <v>145</v>
      </c>
      <c r="E8" s="106" t="s">
        <v>146</v>
      </c>
      <c r="F8" s="106" t="s">
        <v>147</v>
      </c>
      <c r="G8" s="106" t="s">
        <v>148</v>
      </c>
    </row>
    <row r="9" spans="1:7" x14ac:dyDescent="0.2">
      <c r="C9" s="107" t="s">
        <v>149</v>
      </c>
      <c r="D9" s="107" t="s">
        <v>151</v>
      </c>
      <c r="E9" s="107" t="s">
        <v>150</v>
      </c>
      <c r="F9" s="107" t="s">
        <v>151</v>
      </c>
      <c r="G9" s="107" t="s">
        <v>150</v>
      </c>
    </row>
    <row r="10" spans="1:7" ht="15" x14ac:dyDescent="0.25">
      <c r="A10" s="108" t="s">
        <v>333</v>
      </c>
    </row>
    <row r="12" spans="1:7" x14ac:dyDescent="0.2">
      <c r="B12" s="114" t="s">
        <v>336</v>
      </c>
    </row>
    <row r="13" spans="1:7" x14ac:dyDescent="0.2">
      <c r="B13" s="109" t="s">
        <v>152</v>
      </c>
    </row>
    <row r="14" spans="1:7" x14ac:dyDescent="0.2">
      <c r="B14" s="109" t="s">
        <v>153</v>
      </c>
    </row>
    <row r="15" spans="1:7" x14ac:dyDescent="0.2">
      <c r="B15" s="109" t="s">
        <v>10</v>
      </c>
    </row>
    <row r="16" spans="1:7" x14ac:dyDescent="0.2">
      <c r="B16" s="109" t="s">
        <v>154</v>
      </c>
    </row>
    <row r="17" spans="1:9" x14ac:dyDescent="0.2">
      <c r="B17" s="109" t="s">
        <v>12</v>
      </c>
    </row>
    <row r="18" spans="1:9" x14ac:dyDescent="0.2">
      <c r="B18" s="109" t="s">
        <v>11</v>
      </c>
    </row>
    <row r="19" spans="1:9" x14ac:dyDescent="0.2">
      <c r="B19" s="109" t="s">
        <v>155</v>
      </c>
    </row>
    <row r="20" spans="1:9" x14ac:dyDescent="0.2">
      <c r="B20" s="109" t="s">
        <v>20</v>
      </c>
    </row>
    <row r="21" spans="1:9" x14ac:dyDescent="0.2">
      <c r="B21" s="109" t="s">
        <v>156</v>
      </c>
    </row>
    <row r="22" spans="1:9" x14ac:dyDescent="0.2">
      <c r="B22" s="109" t="s">
        <v>157</v>
      </c>
    </row>
    <row r="23" spans="1:9" x14ac:dyDescent="0.2">
      <c r="B23" s="109" t="s">
        <v>158</v>
      </c>
    </row>
    <row r="25" spans="1:9" x14ac:dyDescent="0.2">
      <c r="A25" s="108" t="s">
        <v>334</v>
      </c>
    </row>
    <row r="27" spans="1:9" ht="15" x14ac:dyDescent="0.25">
      <c r="B27" s="124" t="s">
        <v>335</v>
      </c>
    </row>
    <row r="28" spans="1:9" x14ac:dyDescent="0.2">
      <c r="B28" s="109" t="s">
        <v>152</v>
      </c>
      <c r="C28" s="110"/>
      <c r="D28" s="111"/>
      <c r="E28" s="111"/>
      <c r="F28" s="111"/>
      <c r="G28" s="112" t="s">
        <v>159</v>
      </c>
    </row>
    <row r="29" spans="1:9" x14ac:dyDescent="0.2">
      <c r="B29" s="109" t="s">
        <v>153</v>
      </c>
      <c r="C29" s="110"/>
      <c r="D29" s="111"/>
      <c r="E29" s="111"/>
      <c r="F29" s="111"/>
      <c r="G29" s="112"/>
    </row>
    <row r="30" spans="1:9" x14ac:dyDescent="0.2">
      <c r="B30" s="109" t="s">
        <v>10</v>
      </c>
      <c r="C30" s="110"/>
      <c r="D30" s="111"/>
      <c r="E30" s="111"/>
      <c r="F30" s="111"/>
      <c r="G30" s="112"/>
    </row>
    <row r="31" spans="1:9" x14ac:dyDescent="0.2">
      <c r="B31" s="109" t="s">
        <v>154</v>
      </c>
      <c r="C31" s="110"/>
      <c r="D31" s="113"/>
      <c r="E31" s="113"/>
      <c r="F31" s="113"/>
      <c r="G31" s="112"/>
    </row>
    <row r="32" spans="1:9" x14ac:dyDescent="0.2">
      <c r="B32" s="109" t="s">
        <v>12</v>
      </c>
      <c r="C32" s="110"/>
      <c r="D32" s="111"/>
      <c r="E32" s="111"/>
      <c r="F32" s="111"/>
      <c r="G32" s="112"/>
      <c r="I32" s="104" t="s">
        <v>160</v>
      </c>
    </row>
    <row r="33" spans="2:9" x14ac:dyDescent="0.2">
      <c r="B33" s="109" t="s">
        <v>11</v>
      </c>
      <c r="C33" s="110"/>
      <c r="D33" s="111"/>
      <c r="E33" s="111"/>
      <c r="F33" s="111"/>
      <c r="G33" s="112"/>
    </row>
    <row r="34" spans="2:9" x14ac:dyDescent="0.2">
      <c r="B34" s="109" t="s">
        <v>155</v>
      </c>
      <c r="C34" s="110"/>
      <c r="D34" s="111"/>
      <c r="E34" s="111"/>
      <c r="F34" s="111"/>
      <c r="G34" s="112"/>
    </row>
    <row r="35" spans="2:9" x14ac:dyDescent="0.2">
      <c r="B35" s="109" t="s">
        <v>20</v>
      </c>
      <c r="C35" s="110"/>
      <c r="D35" s="111"/>
      <c r="E35" s="111"/>
      <c r="F35" s="111"/>
      <c r="G35" s="112"/>
    </row>
    <row r="36" spans="2:9" x14ac:dyDescent="0.2">
      <c r="B36" s="109" t="s">
        <v>156</v>
      </c>
      <c r="C36" s="110"/>
      <c r="D36" s="111"/>
      <c r="E36" s="111"/>
      <c r="F36" s="111"/>
      <c r="G36" s="112"/>
    </row>
    <row r="37" spans="2:9" x14ac:dyDescent="0.2">
      <c r="B37" s="109" t="s">
        <v>157</v>
      </c>
      <c r="C37" s="110"/>
      <c r="D37" s="111"/>
      <c r="E37" s="111"/>
      <c r="F37" s="111"/>
      <c r="G37" s="112"/>
    </row>
    <row r="38" spans="2:9" x14ac:dyDescent="0.2">
      <c r="B38" s="109" t="s">
        <v>158</v>
      </c>
      <c r="C38" s="110"/>
      <c r="D38" s="111"/>
      <c r="E38" s="111"/>
      <c r="F38" s="111"/>
      <c r="G38" s="112"/>
    </row>
    <row r="39" spans="2:9" x14ac:dyDescent="0.2">
      <c r="B39" s="109"/>
      <c r="C39" s="110"/>
      <c r="D39" s="111"/>
      <c r="E39" s="111"/>
      <c r="F39" s="111"/>
    </row>
    <row r="40" spans="2:9" ht="15" x14ac:dyDescent="0.25">
      <c r="B40" s="114" t="s">
        <v>321</v>
      </c>
      <c r="C40" s="107"/>
      <c r="D40" s="115"/>
      <c r="E40" s="115"/>
      <c r="F40" s="115"/>
      <c r="G40" s="107"/>
      <c r="I40" s="104" t="s">
        <v>160</v>
      </c>
    </row>
    <row r="41" spans="2:9" x14ac:dyDescent="0.2">
      <c r="B41" s="109" t="s">
        <v>152</v>
      </c>
      <c r="C41" s="112"/>
      <c r="D41" s="112"/>
      <c r="E41" s="112"/>
      <c r="F41" s="112"/>
      <c r="G41" s="112"/>
    </row>
    <row r="42" spans="2:9" x14ac:dyDescent="0.2">
      <c r="B42" s="109" t="s">
        <v>153</v>
      </c>
      <c r="C42" s="112"/>
      <c r="D42" s="112"/>
      <c r="E42" s="112"/>
      <c r="F42" s="112"/>
      <c r="G42" s="112"/>
    </row>
    <row r="43" spans="2:9" x14ac:dyDescent="0.2">
      <c r="B43" s="109" t="s">
        <v>10</v>
      </c>
      <c r="C43" s="112"/>
      <c r="D43" s="112"/>
      <c r="E43" s="112"/>
      <c r="F43" s="112"/>
      <c r="G43" s="112"/>
    </row>
    <row r="44" spans="2:9" x14ac:dyDescent="0.2">
      <c r="B44" s="109" t="s">
        <v>154</v>
      </c>
      <c r="C44" s="112"/>
      <c r="D44" s="112"/>
      <c r="E44" s="112"/>
      <c r="F44" s="112"/>
      <c r="G44" s="112"/>
    </row>
    <row r="45" spans="2:9" x14ac:dyDescent="0.2">
      <c r="B45" s="109" t="s">
        <v>12</v>
      </c>
      <c r="C45" s="112"/>
      <c r="D45" s="112"/>
      <c r="E45" s="112"/>
      <c r="F45" s="112"/>
      <c r="G45" s="112"/>
    </row>
    <row r="46" spans="2:9" x14ac:dyDescent="0.2">
      <c r="B46" s="109" t="s">
        <v>11</v>
      </c>
      <c r="C46" s="112"/>
      <c r="D46" s="112"/>
      <c r="E46" s="112"/>
      <c r="F46" s="112"/>
      <c r="G46" s="112"/>
    </row>
    <row r="47" spans="2:9" x14ac:dyDescent="0.2">
      <c r="B47" s="109" t="s">
        <v>155</v>
      </c>
      <c r="C47" s="112"/>
      <c r="D47" s="112"/>
      <c r="E47" s="112"/>
      <c r="F47" s="112"/>
      <c r="G47" s="112"/>
    </row>
    <row r="48" spans="2:9" x14ac:dyDescent="0.2">
      <c r="B48" s="109" t="s">
        <v>20</v>
      </c>
      <c r="C48" s="112"/>
      <c r="D48" s="112"/>
      <c r="E48" s="112"/>
      <c r="F48" s="112"/>
      <c r="G48" s="112"/>
    </row>
    <row r="49" spans="1:7" x14ac:dyDescent="0.2">
      <c r="B49" s="109" t="s">
        <v>156</v>
      </c>
      <c r="C49" s="112"/>
      <c r="D49" s="112"/>
      <c r="E49" s="112"/>
      <c r="F49" s="112"/>
      <c r="G49" s="112"/>
    </row>
    <row r="50" spans="1:7" x14ac:dyDescent="0.2">
      <c r="B50" s="109" t="s">
        <v>161</v>
      </c>
      <c r="C50" s="112"/>
      <c r="D50" s="112"/>
      <c r="E50" s="112"/>
      <c r="F50" s="112"/>
      <c r="G50" s="112"/>
    </row>
    <row r="51" spans="1:7" x14ac:dyDescent="0.2">
      <c r="A51" s="104" t="s">
        <v>159</v>
      </c>
      <c r="B51" s="109" t="s">
        <v>162</v>
      </c>
      <c r="C51" s="110"/>
      <c r="D51" s="111"/>
      <c r="E51" s="111"/>
      <c r="F51" s="111"/>
      <c r="G51" s="112"/>
    </row>
    <row r="52" spans="1:7" x14ac:dyDescent="0.2">
      <c r="B52" s="109" t="s">
        <v>163</v>
      </c>
      <c r="C52" s="110"/>
      <c r="D52" s="111"/>
      <c r="E52" s="111"/>
      <c r="F52" s="111"/>
    </row>
    <row r="53" spans="1:7" x14ac:dyDescent="0.2">
      <c r="B53" s="109"/>
      <c r="C53" s="110"/>
      <c r="D53" s="111"/>
      <c r="E53" s="111"/>
      <c r="F53" s="111"/>
    </row>
    <row r="54" spans="1:7" x14ac:dyDescent="0.2">
      <c r="B54" s="124" t="s">
        <v>164</v>
      </c>
      <c r="C54" s="110">
        <f>SUM(C28:C51)</f>
        <v>0</v>
      </c>
      <c r="D54" s="116"/>
      <c r="E54" s="116"/>
      <c r="F54" s="116"/>
    </row>
    <row r="55" spans="1:7" x14ac:dyDescent="0.2">
      <c r="C55" s="117"/>
      <c r="D55" s="117"/>
      <c r="E55" s="117"/>
      <c r="F55" s="117"/>
    </row>
    <row r="56" spans="1:7" x14ac:dyDescent="0.2">
      <c r="B56" s="114" t="s">
        <v>526</v>
      </c>
      <c r="C56" s="117"/>
      <c r="D56" s="117"/>
      <c r="E56" s="117"/>
      <c r="F56" s="117"/>
    </row>
    <row r="57" spans="1:7" x14ac:dyDescent="0.2">
      <c r="B57" s="494" t="s">
        <v>528</v>
      </c>
      <c r="C57" s="117"/>
      <c r="D57" s="117"/>
      <c r="E57" s="117"/>
      <c r="F57" s="117"/>
      <c r="G57" s="112"/>
    </row>
    <row r="58" spans="1:7" x14ac:dyDescent="0.2">
      <c r="B58" s="494" t="s">
        <v>529</v>
      </c>
      <c r="C58" s="117"/>
      <c r="D58" s="117"/>
      <c r="E58" s="117"/>
      <c r="F58" s="117"/>
      <c r="G58" s="112"/>
    </row>
    <row r="59" spans="1:7" x14ac:dyDescent="0.2">
      <c r="C59" s="118"/>
    </row>
    <row r="60" spans="1:7" x14ac:dyDescent="0.2">
      <c r="A60" s="108" t="s">
        <v>113</v>
      </c>
    </row>
    <row r="61" spans="1:7" x14ac:dyDescent="0.2">
      <c r="B61" s="104" t="s">
        <v>114</v>
      </c>
    </row>
    <row r="62" spans="1:7" x14ac:dyDescent="0.2">
      <c r="B62" s="104" t="s">
        <v>225</v>
      </c>
    </row>
    <row r="63" spans="1:7" x14ac:dyDescent="0.2">
      <c r="B63" s="104" t="s">
        <v>115</v>
      </c>
    </row>
    <row r="64" spans="1:7" x14ac:dyDescent="0.2">
      <c r="B64" s="104" t="s">
        <v>116</v>
      </c>
    </row>
    <row r="65" spans="1:2" x14ac:dyDescent="0.2">
      <c r="B65" s="104" t="s">
        <v>117</v>
      </c>
    </row>
    <row r="67" spans="1:2" x14ac:dyDescent="0.2">
      <c r="A67" s="108" t="s">
        <v>118</v>
      </c>
    </row>
    <row r="68" spans="1:2" x14ac:dyDescent="0.2">
      <c r="A68" s="119" t="s">
        <v>119</v>
      </c>
      <c r="B68" s="104" t="s">
        <v>120</v>
      </c>
    </row>
    <row r="69" spans="1:2" x14ac:dyDescent="0.2">
      <c r="A69" s="119"/>
      <c r="B69" s="104" t="s">
        <v>121</v>
      </c>
    </row>
    <row r="70" spans="1:2" x14ac:dyDescent="0.2">
      <c r="A70" s="119"/>
    </row>
    <row r="71" spans="1:2" x14ac:dyDescent="0.2">
      <c r="A71" s="120" t="s">
        <v>122</v>
      </c>
      <c r="B71" s="104" t="s">
        <v>165</v>
      </c>
    </row>
    <row r="72" spans="1:2" x14ac:dyDescent="0.2">
      <c r="A72" s="120"/>
      <c r="B72" s="121"/>
    </row>
    <row r="73" spans="1:2" x14ac:dyDescent="0.2">
      <c r="A73" s="120" t="s">
        <v>123</v>
      </c>
      <c r="B73" s="124" t="s">
        <v>166</v>
      </c>
    </row>
    <row r="74" spans="1:2" x14ac:dyDescent="0.2">
      <c r="A74" s="120"/>
      <c r="B74" s="125" t="s">
        <v>167</v>
      </c>
    </row>
    <row r="75" spans="1:2" x14ac:dyDescent="0.2">
      <c r="A75" s="120"/>
      <c r="B75" s="126" t="s">
        <v>320</v>
      </c>
    </row>
    <row r="76" spans="1:2" ht="15" x14ac:dyDescent="0.25">
      <c r="A76" s="120"/>
      <c r="B76" s="126" t="s">
        <v>168</v>
      </c>
    </row>
    <row r="77" spans="1:2" x14ac:dyDescent="0.2">
      <c r="A77" s="120"/>
      <c r="B77" s="122" t="s">
        <v>129</v>
      </c>
    </row>
    <row r="78" spans="1:2" x14ac:dyDescent="0.2">
      <c r="A78" s="120"/>
      <c r="B78" s="122" t="s">
        <v>130</v>
      </c>
    </row>
    <row r="79" spans="1:2" x14ac:dyDescent="0.2">
      <c r="A79" s="120"/>
      <c r="B79" s="127" t="s">
        <v>131</v>
      </c>
    </row>
    <row r="80" spans="1:2" x14ac:dyDescent="0.2">
      <c r="A80" s="120"/>
      <c r="B80" s="128" t="s">
        <v>169</v>
      </c>
    </row>
    <row r="81" spans="1:2" x14ac:dyDescent="0.2">
      <c r="A81" s="120"/>
      <c r="B81" s="127"/>
    </row>
    <row r="82" spans="1:2" x14ac:dyDescent="0.2">
      <c r="A82" s="119" t="s">
        <v>125</v>
      </c>
      <c r="B82" s="123" t="s">
        <v>170</v>
      </c>
    </row>
    <row r="83" spans="1:2" x14ac:dyDescent="0.2">
      <c r="A83" s="119"/>
      <c r="B83" s="123" t="s">
        <v>171</v>
      </c>
    </row>
    <row r="84" spans="1:2" x14ac:dyDescent="0.2">
      <c r="A84" s="129"/>
      <c r="B84" s="123"/>
    </row>
    <row r="85" spans="1:2" ht="15.75" x14ac:dyDescent="0.3">
      <c r="A85" s="104" t="s">
        <v>172</v>
      </c>
    </row>
    <row r="86" spans="1:2" ht="15.75" x14ac:dyDescent="0.3">
      <c r="B86" s="130" t="s">
        <v>137</v>
      </c>
    </row>
    <row r="87" spans="1:2" ht="15.75" x14ac:dyDescent="0.3">
      <c r="B87" s="130" t="s">
        <v>138</v>
      </c>
    </row>
    <row r="88" spans="1:2" ht="15.75" x14ac:dyDescent="0.3">
      <c r="B88" s="130" t="s">
        <v>139</v>
      </c>
    </row>
    <row r="89" spans="1:2" ht="15.75" x14ac:dyDescent="0.3">
      <c r="B89" s="130" t="s">
        <v>140</v>
      </c>
    </row>
  </sheetData>
  <pageMargins left="0.25" right="0.25" top="0.75" bottom="0.75" header="0.3" footer="0.3"/>
  <pageSetup orientation="portrait" r:id="rId1"/>
  <ignoredErrors>
    <ignoredError sqref="A68:A72 A85:A96 A83:A84 A74:A81 A73 A8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pageSetUpPr fitToPage="1"/>
  </sheetPr>
  <dimension ref="A1:I35"/>
  <sheetViews>
    <sheetView workbookViewId="0"/>
  </sheetViews>
  <sheetFormatPr defaultColWidth="9.140625" defaultRowHeight="12.75" x14ac:dyDescent="0.2"/>
  <cols>
    <col min="1" max="1" width="4.5703125" style="104" customWidth="1"/>
    <col min="2" max="2" width="44.7109375" style="104" customWidth="1"/>
    <col min="3" max="4" width="15.5703125" style="104" customWidth="1"/>
    <col min="5" max="5" width="20.5703125" style="104" customWidth="1"/>
    <col min="6" max="6" width="15.5703125" style="104" customWidth="1"/>
    <col min="7" max="7" width="20.5703125" style="104" customWidth="1"/>
    <col min="8" max="8" width="15.5703125" style="104" customWidth="1"/>
    <col min="9" max="10" width="20.5703125" style="104" customWidth="1"/>
    <col min="11" max="16384" width="9.140625" style="104"/>
  </cols>
  <sheetData>
    <row r="1" spans="1:9" x14ac:dyDescent="0.2">
      <c r="B1" s="105" t="s">
        <v>173</v>
      </c>
    </row>
    <row r="2" spans="1:9" x14ac:dyDescent="0.2">
      <c r="A2" s="251" t="s">
        <v>229</v>
      </c>
      <c r="B2" s="131"/>
    </row>
    <row r="3" spans="1:9" x14ac:dyDescent="0.2">
      <c r="A3" s="252" t="s">
        <v>360</v>
      </c>
      <c r="B3" s="255"/>
      <c r="C3" s="112"/>
      <c r="D3" s="112"/>
      <c r="E3" s="112"/>
      <c r="F3" s="112"/>
    </row>
    <row r="4" spans="1:9" x14ac:dyDescent="0.2">
      <c r="A4" s="154"/>
      <c r="B4" s="131"/>
    </row>
    <row r="5" spans="1:9" x14ac:dyDescent="0.2">
      <c r="A5" s="104" t="s">
        <v>142</v>
      </c>
    </row>
    <row r="6" spans="1:9" x14ac:dyDescent="0.2">
      <c r="A6" s="104" t="s">
        <v>143</v>
      </c>
    </row>
    <row r="8" spans="1:9" ht="15" x14ac:dyDescent="0.25">
      <c r="A8" s="108" t="s">
        <v>174</v>
      </c>
    </row>
    <row r="9" spans="1:9" x14ac:dyDescent="0.2">
      <c r="C9" s="106" t="s">
        <v>144</v>
      </c>
      <c r="D9" s="106" t="s">
        <v>175</v>
      </c>
      <c r="E9" s="106" t="s">
        <v>176</v>
      </c>
      <c r="F9" s="106" t="s">
        <v>177</v>
      </c>
      <c r="G9" s="106" t="s">
        <v>178</v>
      </c>
      <c r="H9" s="106" t="s">
        <v>179</v>
      </c>
      <c r="I9" s="106" t="s">
        <v>180</v>
      </c>
    </row>
    <row r="10" spans="1:9" ht="15" x14ac:dyDescent="0.25">
      <c r="B10" s="104" t="s">
        <v>181</v>
      </c>
      <c r="C10" s="106" t="s">
        <v>149</v>
      </c>
      <c r="D10" s="106" t="s">
        <v>151</v>
      </c>
      <c r="E10" s="106" t="s">
        <v>150</v>
      </c>
      <c r="F10" s="106" t="s">
        <v>151</v>
      </c>
      <c r="G10" s="106" t="s">
        <v>150</v>
      </c>
      <c r="H10" s="106" t="s">
        <v>182</v>
      </c>
      <c r="I10" s="106" t="s">
        <v>183</v>
      </c>
    </row>
    <row r="11" spans="1:9" x14ac:dyDescent="0.2">
      <c r="B11" s="109" t="s">
        <v>152</v>
      </c>
      <c r="C11" s="132"/>
      <c r="D11" s="132"/>
      <c r="E11" s="133"/>
      <c r="F11" s="132"/>
      <c r="G11" s="133"/>
      <c r="H11" s="134"/>
      <c r="I11" s="135"/>
    </row>
    <row r="12" spans="1:9" x14ac:dyDescent="0.2">
      <c r="B12" s="109" t="s">
        <v>153</v>
      </c>
      <c r="C12" s="132"/>
      <c r="D12" s="132"/>
      <c r="E12" s="133"/>
      <c r="F12" s="132"/>
      <c r="G12" s="133"/>
      <c r="H12" s="134"/>
      <c r="I12" s="135"/>
    </row>
    <row r="13" spans="1:9" x14ac:dyDescent="0.2">
      <c r="B13" s="109" t="s">
        <v>154</v>
      </c>
      <c r="C13" s="132"/>
      <c r="D13" s="132"/>
      <c r="E13" s="133"/>
      <c r="F13" s="132"/>
      <c r="G13" s="133"/>
      <c r="H13" s="134"/>
      <c r="I13" s="135"/>
    </row>
    <row r="14" spans="1:9" x14ac:dyDescent="0.2">
      <c r="B14" s="109" t="s">
        <v>158</v>
      </c>
      <c r="C14" s="132"/>
      <c r="D14" s="132"/>
      <c r="E14" s="133"/>
      <c r="F14" s="132"/>
      <c r="G14" s="133"/>
      <c r="H14" s="134"/>
      <c r="I14" s="135"/>
    </row>
    <row r="15" spans="1:9" x14ac:dyDescent="0.2">
      <c r="C15" s="132"/>
      <c r="D15" s="132"/>
      <c r="E15" s="133"/>
      <c r="F15" s="132"/>
      <c r="G15" s="133"/>
      <c r="H15" s="134"/>
      <c r="I15" s="135"/>
    </row>
    <row r="16" spans="1:9" x14ac:dyDescent="0.2">
      <c r="B16" s="114" t="s">
        <v>184</v>
      </c>
    </row>
    <row r="17" spans="1:9" x14ac:dyDescent="0.2">
      <c r="B17" s="109" t="s">
        <v>152</v>
      </c>
      <c r="C17" s="132"/>
      <c r="D17" s="132"/>
      <c r="E17" s="133"/>
      <c r="F17" s="132"/>
      <c r="G17" s="133"/>
      <c r="H17" s="134"/>
      <c r="I17" s="135"/>
    </row>
    <row r="18" spans="1:9" x14ac:dyDescent="0.2">
      <c r="B18" s="109" t="s">
        <v>153</v>
      </c>
      <c r="C18" s="132"/>
      <c r="D18" s="132"/>
      <c r="E18" s="133"/>
      <c r="F18" s="132"/>
      <c r="G18" s="133"/>
      <c r="H18" s="134"/>
      <c r="I18" s="135"/>
    </row>
    <row r="19" spans="1:9" x14ac:dyDescent="0.2">
      <c r="B19" s="109" t="s">
        <v>154</v>
      </c>
      <c r="C19" s="132"/>
      <c r="D19" s="132"/>
      <c r="E19" s="133"/>
      <c r="F19" s="132"/>
      <c r="G19" s="133"/>
      <c r="H19" s="134"/>
      <c r="I19" s="135"/>
    </row>
    <row r="20" spans="1:9" x14ac:dyDescent="0.2">
      <c r="B20" s="109" t="s">
        <v>163</v>
      </c>
      <c r="C20" s="132"/>
      <c r="D20" s="132"/>
      <c r="E20" s="133"/>
      <c r="F20" s="132"/>
      <c r="G20" s="133"/>
      <c r="H20" s="134"/>
      <c r="I20" s="135"/>
    </row>
    <row r="21" spans="1:9" x14ac:dyDescent="0.2">
      <c r="C21" s="132"/>
      <c r="D21" s="132"/>
      <c r="E21" s="133"/>
      <c r="F21" s="132"/>
      <c r="G21" s="133"/>
      <c r="H21" s="134"/>
      <c r="I21" s="135"/>
    </row>
    <row r="22" spans="1:9" x14ac:dyDescent="0.2">
      <c r="B22" s="104" t="s">
        <v>164</v>
      </c>
      <c r="C22" s="132"/>
      <c r="D22" s="132"/>
      <c r="E22" s="133"/>
      <c r="F22" s="132"/>
      <c r="G22" s="133"/>
      <c r="H22" s="134"/>
      <c r="I22" s="135"/>
    </row>
    <row r="23" spans="1:9" x14ac:dyDescent="0.2">
      <c r="C23" s="132"/>
      <c r="D23" s="132"/>
      <c r="E23" s="133"/>
      <c r="F23" s="132"/>
      <c r="G23" s="133"/>
      <c r="H23" s="134"/>
      <c r="I23" s="135"/>
    </row>
    <row r="24" spans="1:9" x14ac:dyDescent="0.2">
      <c r="A24" s="108" t="s">
        <v>118</v>
      </c>
    </row>
    <row r="25" spans="1:9" x14ac:dyDescent="0.2">
      <c r="A25" s="108"/>
    </row>
    <row r="26" spans="1:9" ht="15" x14ac:dyDescent="0.25">
      <c r="A26" s="119" t="s">
        <v>119</v>
      </c>
      <c r="B26" s="104" t="s">
        <v>226</v>
      </c>
    </row>
    <row r="27" spans="1:9" x14ac:dyDescent="0.2">
      <c r="A27" s="119"/>
    </row>
    <row r="28" spans="1:9" x14ac:dyDescent="0.2">
      <c r="A28" s="119"/>
      <c r="B28" s="104" t="s">
        <v>134</v>
      </c>
    </row>
    <row r="29" spans="1:9" x14ac:dyDescent="0.2">
      <c r="A29" s="119"/>
    </row>
    <row r="30" spans="1:9" x14ac:dyDescent="0.2">
      <c r="A30" s="119"/>
      <c r="B30" s="104" t="s">
        <v>135</v>
      </c>
    </row>
    <row r="31" spans="1:9" x14ac:dyDescent="0.2">
      <c r="A31" s="119"/>
    </row>
    <row r="32" spans="1:9" x14ac:dyDescent="0.2">
      <c r="A32" s="119"/>
      <c r="B32" s="104" t="s">
        <v>136</v>
      </c>
    </row>
    <row r="34" spans="1:2" x14ac:dyDescent="0.2">
      <c r="A34" s="119" t="s">
        <v>122</v>
      </c>
      <c r="B34" s="104" t="s">
        <v>120</v>
      </c>
    </row>
    <row r="35" spans="1:2" x14ac:dyDescent="0.2">
      <c r="B35" s="104" t="s">
        <v>185</v>
      </c>
    </row>
  </sheetData>
  <pageMargins left="0.7" right="0.7" top="0.75" bottom="0.75" header="0.3" footer="0.3"/>
  <pageSetup scale="75" fitToHeight="0" orientation="landscape" r:id="rId1"/>
  <ignoredErrors>
    <ignoredError sqref="A26:A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7:D9"/>
  <sheetViews>
    <sheetView workbookViewId="0">
      <selection activeCell="D7" sqref="D7:D9"/>
    </sheetView>
  </sheetViews>
  <sheetFormatPr defaultRowHeight="15" x14ac:dyDescent="0.25"/>
  <cols>
    <col min="3" max="3" width="36.5703125" customWidth="1"/>
  </cols>
  <sheetData>
    <row r="7" spans="3:4" x14ac:dyDescent="0.25">
      <c r="C7" t="s">
        <v>236</v>
      </c>
      <c r="D7" s="207" t="s">
        <v>239</v>
      </c>
    </row>
    <row r="8" spans="3:4" x14ac:dyDescent="0.25">
      <c r="C8" t="s">
        <v>237</v>
      </c>
      <c r="D8" s="208" t="s">
        <v>240</v>
      </c>
    </row>
    <row r="9" spans="3:4" x14ac:dyDescent="0.25">
      <c r="C9" t="s">
        <v>238</v>
      </c>
      <c r="D9" s="209" t="s">
        <v>161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4AF8C67ABECC458B2F393D29E4E3E7" ma:contentTypeVersion="1" ma:contentTypeDescription="Create a new document." ma:contentTypeScope="" ma:versionID="586ca8dfec1fd0ec63ed8875056c9568">
  <xsd:schema xmlns:xsd="http://www.w3.org/2001/XMLSchema" xmlns:xs="http://www.w3.org/2001/XMLSchema" xmlns:p="http://schemas.microsoft.com/office/2006/metadata/properties" xmlns:ns2="066e5197-e0d9-4d82-87ff-9454abe15744" targetNamespace="http://schemas.microsoft.com/office/2006/metadata/properties" ma:root="true" ma:fieldsID="a94aec4bc73e731eb7e11371c963dd22" ns2:_="">
    <xsd:import namespace="066e5197-e0d9-4d82-87ff-9454abe15744"/>
    <xsd:element name="properties">
      <xsd:complexType>
        <xsd:sequence>
          <xsd:element name="documentManagement">
            <xsd:complexType>
              <xsd:all>
                <xsd:element ref="ns2:p8ad1ecc41eb4f358eb7bf0fce81b896"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6e5197-e0d9-4d82-87ff-9454abe15744" elementFormDefault="qualified">
    <xsd:import namespace="http://schemas.microsoft.com/office/2006/documentManagement/types"/>
    <xsd:import namespace="http://schemas.microsoft.com/office/infopath/2007/PartnerControls"/>
    <xsd:element name="p8ad1ecc41eb4f358eb7bf0fce81b896" ma:index="8" nillable="true" ma:taxonomy="true" ma:internalName="p8ad1ecc41eb4f358eb7bf0fce81b896" ma:taxonomyFieldName="Tags" ma:displayName="EEI Tags" ma:default="" ma:fieldId="{98ad1ecc-41eb-4f35-8eb7-bf0fce81b896}" ma:taxonomyMulti="true" ma:sspId="b3057462-ad99-4b54-a4bd-faac809f860e" ma:termSetId="7292dfb8-73c6-46fd-8562-ab82e2c90f61"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b80ba895-beae-461d-b249-0bb33918798e}" ma:internalName="TaxCatchAll" ma:showField="CatchAllData" ma:web="066e5197-e0d9-4d82-87ff-9454abe1574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80ba895-beae-461d-b249-0bb33918798e}" ma:internalName="TaxCatchAllLabel" ma:readOnly="true" ma:showField="CatchAllDataLabel" ma:web="066e5197-e0d9-4d82-87ff-9454abe157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66e5197-e0d9-4d82-87ff-9454abe15744"/>
    <p8ad1ecc41eb4f358eb7bf0fce81b896 xmlns="066e5197-e0d9-4d82-87ff-9454abe15744">
      <Terms xmlns="http://schemas.microsoft.com/office/infopath/2007/PartnerControls"/>
    </p8ad1ecc41eb4f358eb7bf0fce81b896>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FCEC39-563D-4234-89B6-B36DAAA4DB9E}"/>
</file>

<file path=customXml/itemProps2.xml><?xml version="1.0" encoding="utf-8"?>
<ds:datastoreItem xmlns:ds="http://schemas.openxmlformats.org/officeDocument/2006/customXml" ds:itemID="{F78D5966-1C1C-4495-BFA4-0C981E8E23C6}"/>
</file>

<file path=customXml/itemProps3.xml><?xml version="1.0" encoding="utf-8"?>
<ds:datastoreItem xmlns:ds="http://schemas.openxmlformats.org/officeDocument/2006/customXml" ds:itemID="{FA189BDB-36E3-4B23-9C46-93D25600CD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EEI Metrics</vt:lpstr>
      <vt:lpstr>EEI Definitions</vt:lpstr>
      <vt:lpstr>Emissions Reduction Goals</vt:lpstr>
      <vt:lpstr>AGA Metrics</vt:lpstr>
      <vt:lpstr>AGA GHG Worksheet</vt:lpstr>
      <vt:lpstr>EEI GHG Worksheet</vt:lpstr>
      <vt:lpstr>EEI Criteria Worksheet</vt:lpstr>
      <vt:lpstr>Hidden_Lists</vt:lpstr>
      <vt:lpstr>list_GenerationBasis</vt:lpstr>
      <vt:lpstr>'AGA GHG Worksheet'!Print_Area</vt:lpstr>
      <vt:lpstr>'EEI Definitions'!Print_Area</vt:lpstr>
      <vt:lpstr>'EEI Metrics'!Print_Area</vt:lpstr>
      <vt:lpstr>'AGA GHG Worksheet'!Print_Titles</vt:lpstr>
      <vt:lpstr>'EEI Definitions'!Print_Titles</vt:lpstr>
      <vt:lpstr>'EEI Metrics'!Print_Titles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2021-08-04T13:55:20Z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{F093E1E7-D3E0-406D-AAEB-49A5951DBF94}</vt:lpwstr>
  </property>
  <property fmtid="{D5CDD505-2E9C-101B-9397-08002B2CF9AE}" pid="3" name="ContentTypeId">
    <vt:lpwstr>0x010100044AF8C67ABECC458B2F393D29E4E3E7</vt:lpwstr>
  </property>
  <property fmtid="{D5CDD505-2E9C-101B-9397-08002B2CF9AE}" pid="4" name="Tags">
    <vt:lpwstr/>
  </property>
</Properties>
</file>